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540" windowHeight="3765" activeTab="7"/>
  </bookViews>
  <sheets>
    <sheet name="1" sheetId="1" r:id="rId1"/>
    <sheet name="2" sheetId="2" r:id="rId2"/>
    <sheet name="2-1" sheetId="3" r:id="rId3"/>
    <sheet name="2-2" sheetId="4" r:id="rId4"/>
    <sheet name="3" sheetId="5" r:id="rId5"/>
    <sheet name="3-1" sheetId="6" r:id="rId6"/>
    <sheet name="4" sheetId="7" r:id="rId7"/>
    <sheet name="4-1" sheetId="8" r:id="rId8"/>
  </sheets>
  <definedNames/>
  <calcPr fullCalcOnLoad="1"/>
</workbook>
</file>

<file path=xl/sharedStrings.xml><?xml version="1.0" encoding="utf-8"?>
<sst xmlns="http://schemas.openxmlformats.org/spreadsheetml/2006/main" count="570" uniqueCount="385">
  <si>
    <t>جدول رقم (1)</t>
  </si>
  <si>
    <t>(مليون ريال عماني)</t>
  </si>
  <si>
    <t>البيــــــان</t>
  </si>
  <si>
    <t xml:space="preserve">      ـ  القروض المتوقع استلامها</t>
  </si>
  <si>
    <t xml:space="preserve">      ـ  القروض المتوقع سدادها</t>
  </si>
  <si>
    <r>
      <t>المصروفات الجارية</t>
    </r>
    <r>
      <rPr>
        <b/>
        <sz val="16"/>
        <rFont val="AF_Najed"/>
        <family val="0"/>
      </rPr>
      <t xml:space="preserve"> :</t>
    </r>
  </si>
  <si>
    <r>
      <t>المصروفات الاستثمارية</t>
    </r>
    <r>
      <rPr>
        <b/>
        <sz val="16"/>
        <rFont val="AF_Najed"/>
        <family val="0"/>
      </rPr>
      <t xml:space="preserve"> :</t>
    </r>
  </si>
  <si>
    <r>
      <t>المساهمات ودعم القطاع الخاص</t>
    </r>
    <r>
      <rPr>
        <b/>
        <sz val="16"/>
        <rFont val="AF_Najed"/>
        <family val="0"/>
      </rPr>
      <t xml:space="preserve"> :</t>
    </r>
  </si>
  <si>
    <t>أولا :</t>
  </si>
  <si>
    <t>ثانيا :</t>
  </si>
  <si>
    <t>ثالثا :</t>
  </si>
  <si>
    <r>
      <t>الايرادات</t>
    </r>
    <r>
      <rPr>
        <sz val="16"/>
        <rFont val="AF_Aseer"/>
        <family val="0"/>
      </rPr>
      <t xml:space="preserve"> :</t>
    </r>
  </si>
  <si>
    <r>
      <t xml:space="preserve"> </t>
    </r>
    <r>
      <rPr>
        <u val="single"/>
        <sz val="16"/>
        <rFont val="AF_Aseer"/>
        <family val="0"/>
      </rPr>
      <t>وسائل التمويل</t>
    </r>
    <r>
      <rPr>
        <sz val="16"/>
        <rFont val="AF_Aseer"/>
        <family val="0"/>
      </rPr>
      <t xml:space="preserve"> </t>
    </r>
  </si>
  <si>
    <t xml:space="preserve">       اجمالـــي الايـــــــرادات </t>
  </si>
  <si>
    <r>
      <t>الإنفاق العام</t>
    </r>
    <r>
      <rPr>
        <sz val="16"/>
        <rFont val="AF_Aseer"/>
        <family val="0"/>
      </rPr>
      <t xml:space="preserve"> :</t>
    </r>
  </si>
  <si>
    <t xml:space="preserve">        اجمالي الانفاق العــام  </t>
  </si>
  <si>
    <t xml:space="preserve">         العجـــــز   (أولا ــ ثانيا)</t>
  </si>
  <si>
    <t>رابعا :</t>
  </si>
  <si>
    <t xml:space="preserve">        جملة وسائل التمويل </t>
  </si>
  <si>
    <t xml:space="preserve">5)   استردادات رأسمالية                  </t>
  </si>
  <si>
    <t xml:space="preserve">12) المصروفات الرأسمالية للوزارات المدنية       </t>
  </si>
  <si>
    <t xml:space="preserve">13) مصروفات إنتاج النفط </t>
  </si>
  <si>
    <t>10) فوائــــد علــى القروض</t>
  </si>
  <si>
    <t xml:space="preserve">9)  مصروفات إنتاج الغـــــاز </t>
  </si>
  <si>
    <t>8)  مصروفات إنتاج النفط</t>
  </si>
  <si>
    <t xml:space="preserve">7)  مصروفــــات الـــــوزارات المدنيـــــة                           </t>
  </si>
  <si>
    <t xml:space="preserve">4)   ايـرادات رأسماليــــة                      </t>
  </si>
  <si>
    <t xml:space="preserve">3)   ايرادات جاريـــــــــة                </t>
  </si>
  <si>
    <t xml:space="preserve">2)   ايرادات الغـــــــــــــاز </t>
  </si>
  <si>
    <t xml:space="preserve">11) المصروفـات الانمائيـة للـوزارات المدنيـة   </t>
  </si>
  <si>
    <t xml:space="preserve">14)  مصروفـات إنتـاج الغـاز </t>
  </si>
  <si>
    <t xml:space="preserve">       جملة المصروفات الجارية </t>
  </si>
  <si>
    <t xml:space="preserve">       جملة المصروفات الاستثمارية </t>
  </si>
  <si>
    <t xml:space="preserve">        جملة المساهمات ودعم القطاع الخاص </t>
  </si>
  <si>
    <t xml:space="preserve">1)   صافي الإيرادات النفطية </t>
  </si>
  <si>
    <t>(خ.خ/1)مرسوم 1</t>
  </si>
  <si>
    <t xml:space="preserve">6)  مصروفات الدفـاع والامـن  </t>
  </si>
  <si>
    <t>15) دعم فوائد القروض التنموية والإسكانية</t>
  </si>
  <si>
    <t>16)  مساهمات في مؤسسات محلية واقليمية ودولية</t>
  </si>
  <si>
    <t>17)  دعم قطاع  الكهرباء</t>
  </si>
  <si>
    <t xml:space="preserve">      ـ  القروض المتوقع سـدادها</t>
  </si>
  <si>
    <t xml:space="preserve">18) صافي المعونات </t>
  </si>
  <si>
    <t xml:space="preserve">19) صافي الاقتراض : </t>
  </si>
  <si>
    <t>20)  صافي الاقتراض المحلي</t>
  </si>
  <si>
    <t>21)  تمويل من الإحتياطيات</t>
  </si>
  <si>
    <t>الميزانية العامة للدولة للسنة المالية 2007</t>
  </si>
  <si>
    <t>تقديرات الميزانية</t>
  </si>
  <si>
    <t>جدول رقم (2)</t>
  </si>
  <si>
    <t>تقديرات الايرادات الجارية للوزارات المدنية والوحدات الحكومية</t>
  </si>
  <si>
    <t>والهيئات العامة للسنة المالية 2007</t>
  </si>
  <si>
    <t>(الف ريال عماني)</t>
  </si>
  <si>
    <t>رقم</t>
  </si>
  <si>
    <t>البيان</t>
  </si>
  <si>
    <t>الايرادات</t>
  </si>
  <si>
    <t>الموازنة</t>
  </si>
  <si>
    <t>المقدرة</t>
  </si>
  <si>
    <t>ديوان البـلاط السلطانـي</t>
  </si>
  <si>
    <t>مكتب الممثل الخاص لجلالة السلطان</t>
  </si>
  <si>
    <t>مكتب نائب رئيس الوزراء لشئون مجلس الوزراء</t>
  </si>
  <si>
    <t>وزارة الشئون القانونيـة</t>
  </si>
  <si>
    <t xml:space="preserve">وزارة الماليـــة </t>
  </si>
  <si>
    <t>وزارة الخارجيــة</t>
  </si>
  <si>
    <t>وزارة الداخليــة</t>
  </si>
  <si>
    <t>وزارة الاعـــلام</t>
  </si>
  <si>
    <t>وزارة التجارة والصناعة</t>
  </si>
  <si>
    <t>وزارة النفـط والغــاز</t>
  </si>
  <si>
    <t>وزارة الزراعــة والــثروة السمكيـة</t>
  </si>
  <si>
    <t xml:space="preserve">وزارة العــــــدل </t>
  </si>
  <si>
    <t>وزارة الصحـــــة</t>
  </si>
  <si>
    <t xml:space="preserve">وزارة التربية والتعليم </t>
  </si>
  <si>
    <t xml:space="preserve">وزارة التنمية الاجتماعية </t>
  </si>
  <si>
    <t>وزارة التراث والثقافـة</t>
  </si>
  <si>
    <t>وزارة  النقـــل والإتصالات</t>
  </si>
  <si>
    <t>وزارة الاسكان والكهربــاء والميـــاه</t>
  </si>
  <si>
    <t>وزارة البلديات الاقليمية والبيئـة وموارد المياه</t>
  </si>
  <si>
    <t>اللجنة العليا للاحتفالات بالعيد الوطني</t>
  </si>
  <si>
    <t>مكتب وزير الدولة ومحافـظ ظفار</t>
  </si>
  <si>
    <t>مكتب وزير الدولة ومحافظ مسقط</t>
  </si>
  <si>
    <t>مجلــــس المناقصـــات</t>
  </si>
  <si>
    <t>مجلـس الشــورى</t>
  </si>
  <si>
    <t>وزارة الخدمة المدنية</t>
  </si>
  <si>
    <t>الأمانة العامة للجنة العليا لتخطيط المدن</t>
  </si>
  <si>
    <t>جامعة السلطان قابوس والمستشفى التعليمي</t>
  </si>
  <si>
    <t>وزارة المالية (مخصصات الوزراء والوكلاء)</t>
  </si>
  <si>
    <t>موازنات الفائض والدعم</t>
  </si>
  <si>
    <t>وزارة الشؤون الرياضية</t>
  </si>
  <si>
    <t>وزارة التعليـم العالـي</t>
  </si>
  <si>
    <t>وزارة الاقتصاد الوطني</t>
  </si>
  <si>
    <t>وزارة الاوقاف والشئون الدينية</t>
  </si>
  <si>
    <t>مجلس الدولة</t>
  </si>
  <si>
    <t>جهاز الرقابة المالية للدولة</t>
  </si>
  <si>
    <t>الادعاء العام</t>
  </si>
  <si>
    <t>الهيئة العامة للصناعات الحرفية</t>
  </si>
  <si>
    <t>وزارة السياحة</t>
  </si>
  <si>
    <t>وزارة القوى العاملة</t>
  </si>
  <si>
    <t>وزارة الدفــــــاع</t>
  </si>
  <si>
    <t>شرطة عُمان السلطانية</t>
  </si>
  <si>
    <t>وزارة المالية  (تمويل مؤسسات اخرى)</t>
  </si>
  <si>
    <t>احتياطــــي مخصــــص</t>
  </si>
  <si>
    <t>الاجمالي</t>
  </si>
  <si>
    <t>(خ.خ/1/2)مرسوم 1</t>
  </si>
  <si>
    <t>جدول رقم (2/ 1)</t>
  </si>
  <si>
    <t>تقديرات الايرادات الجارية حسب التخصصات الوظيفية</t>
  </si>
  <si>
    <t>للوزارات المدنية والوحدات الحكومية والهيئات العامة للسنة المالية 2007</t>
  </si>
  <si>
    <t>1)</t>
  </si>
  <si>
    <r>
      <t>قطاع الخدمات العامة</t>
    </r>
    <r>
      <rPr>
        <b/>
        <sz val="18"/>
        <color indexed="12"/>
        <rFont val="AF_Najed"/>
        <family val="0"/>
      </rPr>
      <t xml:space="preserve"> :</t>
    </r>
  </si>
  <si>
    <t>وزارة الشئون  القانونية</t>
  </si>
  <si>
    <t xml:space="preserve">وزارة الماليــــــة </t>
  </si>
  <si>
    <t>وزارة الخارجيـــــة</t>
  </si>
  <si>
    <t>مجلــــس المناقصــــــات</t>
  </si>
  <si>
    <t>مجلـس الشـــورى</t>
  </si>
  <si>
    <t>مجلــس الدولـــة</t>
  </si>
  <si>
    <t>جملة قطاع الخدمات العامة</t>
  </si>
  <si>
    <t>2)</t>
  </si>
  <si>
    <r>
      <t>قطاع الدفاع</t>
    </r>
    <r>
      <rPr>
        <b/>
        <sz val="18"/>
        <color indexed="12"/>
        <rFont val="AF_Najed"/>
        <family val="0"/>
      </rPr>
      <t xml:space="preserve"> :</t>
    </r>
  </si>
  <si>
    <t>وزارة الدفــاع</t>
  </si>
  <si>
    <t>جملة قطاع الدفاع</t>
  </si>
  <si>
    <t>3)</t>
  </si>
  <si>
    <r>
      <t>قطاع الامن والنظام العام</t>
    </r>
    <r>
      <rPr>
        <b/>
        <sz val="18"/>
        <color indexed="12"/>
        <rFont val="AF_Najed"/>
        <family val="0"/>
      </rPr>
      <t xml:space="preserve"> :</t>
    </r>
  </si>
  <si>
    <t>ديوان البلاط السلطاني (محكمة القضاء الإداري)</t>
  </si>
  <si>
    <t>وزارة الداخليـة</t>
  </si>
  <si>
    <t xml:space="preserve">وزارة العــــــدل  </t>
  </si>
  <si>
    <t>الإدعاء العــام</t>
  </si>
  <si>
    <t>شرطــة عُمـان السلطانيـة</t>
  </si>
  <si>
    <t>جملة قطاع الامن والنظام العام</t>
  </si>
  <si>
    <t>4)</t>
  </si>
  <si>
    <r>
      <t xml:space="preserve">قطاع التعليم </t>
    </r>
    <r>
      <rPr>
        <b/>
        <sz val="18"/>
        <color indexed="12"/>
        <rFont val="AF_Najed"/>
        <family val="0"/>
      </rPr>
      <t>:</t>
    </r>
  </si>
  <si>
    <t>وزارة التربية والتعليم</t>
  </si>
  <si>
    <t>وزارة التعليـم العالي</t>
  </si>
  <si>
    <r>
      <t xml:space="preserve">وزارة الاوقاف والشئون الدينية </t>
    </r>
    <r>
      <rPr>
        <sz val="14"/>
        <rFont val="AF_Najed"/>
        <family val="0"/>
      </rPr>
      <t>(معهد العلوم الشرعية)</t>
    </r>
  </si>
  <si>
    <t>من 17604 إلى 17618</t>
  </si>
  <si>
    <r>
      <t xml:space="preserve">وزارة القوى العاملة  </t>
    </r>
    <r>
      <rPr>
        <sz val="14"/>
        <rFont val="AF_Najed"/>
        <family val="0"/>
      </rPr>
      <t xml:space="preserve"> (قطاع التعليم التقني والتدريب المهني)</t>
    </r>
  </si>
  <si>
    <t>جملة قطاع التعليم</t>
  </si>
  <si>
    <t>تابع جدول رقم (2/ 1)</t>
  </si>
  <si>
    <t>5)</t>
  </si>
  <si>
    <r>
      <t>قطاع الصحة</t>
    </r>
    <r>
      <rPr>
        <b/>
        <sz val="18"/>
        <color indexed="12"/>
        <rFont val="AF_Najed"/>
        <family val="0"/>
      </rPr>
      <t xml:space="preserve"> :</t>
    </r>
  </si>
  <si>
    <t>وزارة الصحـــة</t>
  </si>
  <si>
    <t>جملة قطاع الصحة</t>
  </si>
  <si>
    <t>6)</t>
  </si>
  <si>
    <r>
      <t>قطاع الضمان والرعاية الاجتماعية</t>
    </r>
    <r>
      <rPr>
        <b/>
        <sz val="18"/>
        <color indexed="12"/>
        <rFont val="AF_Najed"/>
        <family val="0"/>
      </rPr>
      <t xml:space="preserve"> :</t>
    </r>
  </si>
  <si>
    <t>من 17601 إلى 17603 و 17619</t>
  </si>
  <si>
    <t>وزارة القوى العاملة       (قطاع العمل)</t>
  </si>
  <si>
    <t>جملة قطاع الضمان والرعاية الاجتماعية</t>
  </si>
  <si>
    <t>7)</t>
  </si>
  <si>
    <r>
      <t>قطاع الاسكان</t>
    </r>
    <r>
      <rPr>
        <b/>
        <sz val="18"/>
        <color indexed="12"/>
        <rFont val="AF_Najed"/>
        <family val="0"/>
      </rPr>
      <t xml:space="preserve"> :</t>
    </r>
  </si>
  <si>
    <t>ديوان البلاط السلطاني  ويشمل :</t>
  </si>
  <si>
    <t>ــ  بلدية مسقط</t>
  </si>
  <si>
    <t>ــ  مكتب تطوير صحار</t>
  </si>
  <si>
    <t>11901  و11904</t>
  </si>
  <si>
    <t>وزارة الإسكان والكهرباء والمياه (الاسكان)</t>
  </si>
  <si>
    <t>11903  و11908</t>
  </si>
  <si>
    <t>وزارة الإسكان والكهرباء والمياه (المياه)</t>
  </si>
  <si>
    <t>وزارة البلديات الإقليمية والبيئة وموارد المياه وتشمل :</t>
  </si>
  <si>
    <t>من 12101 إلى 12104</t>
  </si>
  <si>
    <t>ــ  قطاع البلديات الإقليمية</t>
  </si>
  <si>
    <t>12105  و12106</t>
  </si>
  <si>
    <t xml:space="preserve">ــ  قطاع البيئة </t>
  </si>
  <si>
    <t>من 12301 إلى 12306 و 12308</t>
  </si>
  <si>
    <t>مكتب وزير الدولــة ومحافـــظ ظفـــار</t>
  </si>
  <si>
    <t>مكتب وزير الدولة ومحافظ ظفار (بلدية ظفار)</t>
  </si>
  <si>
    <t>جملة قطاع الاسكان</t>
  </si>
  <si>
    <t>8)</t>
  </si>
  <si>
    <r>
      <t>قطاع الثقافة والشئون الدينية</t>
    </r>
    <r>
      <rPr>
        <b/>
        <sz val="18"/>
        <color indexed="12"/>
        <rFont val="AF_Najed"/>
        <family val="0"/>
      </rPr>
      <t xml:space="preserve"> :</t>
    </r>
  </si>
  <si>
    <t>وزارة الاعــــــــــلام</t>
  </si>
  <si>
    <t xml:space="preserve">وزارة الاوقاف والشئون الدينية </t>
  </si>
  <si>
    <t>جملة قطاع الثقافة والشئون الدينية</t>
  </si>
  <si>
    <t>9)</t>
  </si>
  <si>
    <r>
      <t>قطاع الطاقة والوقود</t>
    </r>
    <r>
      <rPr>
        <b/>
        <sz val="18"/>
        <color indexed="12"/>
        <rFont val="AF_Najed"/>
        <family val="0"/>
      </rPr>
      <t xml:space="preserve"> :</t>
    </r>
  </si>
  <si>
    <t>وزارة النفط والغاز</t>
  </si>
  <si>
    <t>جملة قطاع الطاقة والوقود</t>
  </si>
  <si>
    <t>10)</t>
  </si>
  <si>
    <r>
      <t xml:space="preserve">قطاع الزراعة وشئون الغابات والاسماك </t>
    </r>
    <r>
      <rPr>
        <b/>
        <sz val="18"/>
        <color indexed="12"/>
        <rFont val="AF_Najed"/>
        <family val="0"/>
      </rPr>
      <t xml:space="preserve"> :</t>
    </r>
  </si>
  <si>
    <t>وزارة الزراعة والثروة السمكية</t>
  </si>
  <si>
    <t xml:space="preserve">جملة قطاع الزراعة وشئون الغابات والاسماك </t>
  </si>
  <si>
    <t>12)</t>
  </si>
  <si>
    <r>
      <t>قطاع النقل والاتصالات</t>
    </r>
    <r>
      <rPr>
        <b/>
        <sz val="18"/>
        <color indexed="12"/>
        <rFont val="AF_Najed"/>
        <family val="0"/>
      </rPr>
      <t xml:space="preserve"> :</t>
    </r>
  </si>
  <si>
    <t>من 11703 إلى 11711</t>
  </si>
  <si>
    <t>وزارة النقل والإتصالات       (قطاع النقل)</t>
  </si>
  <si>
    <t>من 11712 إلى 11714</t>
  </si>
  <si>
    <t>وزارة النقل والإتصالات      (قطاع الإتصالات)</t>
  </si>
  <si>
    <t>هيئة تنظيم الإتصالات</t>
  </si>
  <si>
    <t>جملة قطاع النقل والإتصالات</t>
  </si>
  <si>
    <t>13)</t>
  </si>
  <si>
    <r>
      <t>شئون اقتصادية اخرى</t>
    </r>
    <r>
      <rPr>
        <b/>
        <sz val="18"/>
        <color indexed="12"/>
        <rFont val="AF_Najed"/>
        <family val="0"/>
      </rPr>
      <t xml:space="preserve"> :</t>
    </r>
  </si>
  <si>
    <t>وزارة الاقتصاد الوطنــي</t>
  </si>
  <si>
    <t>جملة شئون اقتصادية اخرى</t>
  </si>
  <si>
    <t>14)</t>
  </si>
  <si>
    <r>
      <t>الاخـــــــرى</t>
    </r>
    <r>
      <rPr>
        <b/>
        <sz val="18"/>
        <color indexed="12"/>
        <rFont val="AF_Najed"/>
        <family val="0"/>
      </rPr>
      <t xml:space="preserve"> :</t>
    </r>
  </si>
  <si>
    <t>جملة قطاع الاخرى</t>
  </si>
  <si>
    <t>احتياطي مخصص</t>
  </si>
  <si>
    <t>الاجمالــــــــي</t>
  </si>
  <si>
    <t>(خ.خ/2 /2)مرسوم 1</t>
  </si>
  <si>
    <t>جدول رقم (2/2)</t>
  </si>
  <si>
    <t>تقديرات الايرادات الجارية</t>
  </si>
  <si>
    <t>للسنة المالية 2007 ( حسب البنود)</t>
  </si>
  <si>
    <t>رقم الحساب</t>
  </si>
  <si>
    <t>بند</t>
  </si>
  <si>
    <t>فصل</t>
  </si>
  <si>
    <t>باب</t>
  </si>
  <si>
    <t>البيــــان</t>
  </si>
  <si>
    <r>
      <t xml:space="preserve">أ - </t>
    </r>
    <r>
      <rPr>
        <b/>
        <u val="single"/>
        <sz val="17"/>
        <rFont val="AF_Najed"/>
        <family val="0"/>
      </rPr>
      <t>ايرادات الضرائب والرسوم</t>
    </r>
    <r>
      <rPr>
        <b/>
        <sz val="17"/>
        <rFont val="AF_Najed"/>
        <family val="0"/>
      </rPr>
      <t xml:space="preserve"> :</t>
    </r>
  </si>
  <si>
    <t xml:space="preserve">     ضريبة الدخل على الشركات والمؤسسات</t>
  </si>
  <si>
    <t xml:space="preserve">      رسـوم الترخيص بإستقدام العمال غير العُمانيين </t>
  </si>
  <si>
    <t xml:space="preserve">      رسوم البلدية على الإيجارات</t>
  </si>
  <si>
    <t xml:space="preserve">      رسـوم المعاملات العقاريـــة </t>
  </si>
  <si>
    <t xml:space="preserve">      رخص ممارسة الاعمال التجارية</t>
  </si>
  <si>
    <t xml:space="preserve">      رخـص وسائــــل النقـــــــل</t>
  </si>
  <si>
    <t xml:space="preserve">      رسوم فنادق ومرافق أخرى</t>
  </si>
  <si>
    <t xml:space="preserve">      رســوم امتياز مرافق</t>
  </si>
  <si>
    <t xml:space="preserve">      رسوم محلية مختلفة</t>
  </si>
  <si>
    <t xml:space="preserve">      رسوم عبور المركبات للخارج من المنافذ البريه</t>
  </si>
  <si>
    <t xml:space="preserve">      ضريبة جمركيــــــة</t>
  </si>
  <si>
    <t>جملة ايرادات الضرائب والرسوم</t>
  </si>
  <si>
    <r>
      <t xml:space="preserve">ب - </t>
    </r>
    <r>
      <rPr>
        <b/>
        <u val="single"/>
        <sz val="17"/>
        <rFont val="AF_Najed"/>
        <family val="0"/>
      </rPr>
      <t>ايرادات غير ضريبية</t>
    </r>
    <r>
      <rPr>
        <b/>
        <sz val="17"/>
        <rFont val="AF_Najed"/>
        <family val="0"/>
      </rPr>
      <t xml:space="preserve">  :</t>
    </r>
  </si>
  <si>
    <t xml:space="preserve">      ايرادات بيـع الميــاه</t>
  </si>
  <si>
    <t xml:space="preserve">      ايرادات ميـاه مختلفـة</t>
  </si>
  <si>
    <t xml:space="preserve">      ايـرادات البريــــد</t>
  </si>
  <si>
    <t xml:space="preserve">      ايرادات المطــــارات</t>
  </si>
  <si>
    <t xml:space="preserve">      ايرادات الموانــــيء</t>
  </si>
  <si>
    <t xml:space="preserve">      ايرادات خدمات مرفق الإتصالات</t>
  </si>
  <si>
    <t xml:space="preserve">      فائض الهيئات العامة</t>
  </si>
  <si>
    <t xml:space="preserve">      ايرادات تأجير عقارات حكومية</t>
  </si>
  <si>
    <t xml:space="preserve">      اربـاح الاستثمارات في الأسهم وحصص رأس المال</t>
  </si>
  <si>
    <t xml:space="preserve">      فوائد على ودائع البنوك والقروض المدينة</t>
  </si>
  <si>
    <t xml:space="preserve">      رســوم الهجرة والجــوازات</t>
  </si>
  <si>
    <t xml:space="preserve">      رسوم واتعاب اداريـة مختلفـة</t>
  </si>
  <si>
    <t xml:space="preserve">      تعويضات وغرامات وجزاءات</t>
  </si>
  <si>
    <t xml:space="preserve">      ايرادات تعديـــــن</t>
  </si>
  <si>
    <t xml:space="preserve">      مبيعات مواد غذائيــة</t>
  </si>
  <si>
    <t xml:space="preserve">      ايرادات زراعية مختلفة</t>
  </si>
  <si>
    <t xml:space="preserve">      ايرادات الاســماك</t>
  </si>
  <si>
    <t xml:space="preserve">      ايرادات طبيــــــة</t>
  </si>
  <si>
    <t xml:space="preserve">      ايـرادات متنوعـة </t>
  </si>
  <si>
    <t xml:space="preserve">      ايرادات نفطية اخرى </t>
  </si>
  <si>
    <t>جملة الايرادات غير الضريبية</t>
  </si>
  <si>
    <t>ج  ـ  احتياطي مخصـص (إيراد غير موزع)</t>
  </si>
  <si>
    <t>الاجمالي (أ + ب + ج)</t>
  </si>
  <si>
    <t>(خ.خ/2 /3)مرسوم 1</t>
  </si>
  <si>
    <t>جدول رقم (3)</t>
  </si>
  <si>
    <t>تقديرات الايرادات الرأسمالية والاستردادات الرأسمالية</t>
  </si>
  <si>
    <t>حسب التخصصات الوظيفية للوزارات المدنية للسنة المالية 2007</t>
  </si>
  <si>
    <t>ايرادات رأسمالية :</t>
  </si>
  <si>
    <t>قطاع الخدمات العامة :</t>
  </si>
  <si>
    <t xml:space="preserve">وزارة المالية   </t>
  </si>
  <si>
    <r>
      <t>قطاع الاسكان</t>
    </r>
    <r>
      <rPr>
        <b/>
        <sz val="18"/>
        <color indexed="21"/>
        <rFont val="AF_Najed"/>
        <family val="0"/>
      </rPr>
      <t xml:space="preserve"> :</t>
    </r>
  </si>
  <si>
    <t>ديوان البلاط السلطاني (مكتب تطوير صحار)</t>
  </si>
  <si>
    <t>11901 و11904</t>
  </si>
  <si>
    <t>وزارة الإسكان والكهرباء والمياه (الإسكان)</t>
  </si>
  <si>
    <t>اجمالي تقديرات الايرادات الرأسمالية</t>
  </si>
  <si>
    <r>
      <t>استردادات رأسمالية</t>
    </r>
    <r>
      <rPr>
        <sz val="14"/>
        <color indexed="12"/>
        <rFont val="PT Bold Heading"/>
        <family val="0"/>
      </rPr>
      <t xml:space="preserve"> :</t>
    </r>
  </si>
  <si>
    <r>
      <t>الاخـــرى</t>
    </r>
    <r>
      <rPr>
        <b/>
        <sz val="18"/>
        <color indexed="21"/>
        <rFont val="AF_Najed"/>
        <family val="0"/>
      </rPr>
      <t xml:space="preserve"> :</t>
    </r>
  </si>
  <si>
    <t>وزارة المالية / تمويل مؤسسات اخرى</t>
  </si>
  <si>
    <t>اجمالي تقديرات الاستردادات الرأسمالية</t>
  </si>
  <si>
    <t>(خ.خ/3 /1)مرسوم1</t>
  </si>
  <si>
    <t>جدول رقم (3/ 1)</t>
  </si>
  <si>
    <t>للسنة المالية 2007 (حسب البنود)</t>
  </si>
  <si>
    <t>إيرادات رأسمالية :</t>
  </si>
  <si>
    <t>ايرادات بيع مساكن اجتماعية ومباني حكومية</t>
  </si>
  <si>
    <t>ايرادات بيع اراضي حكومية</t>
  </si>
  <si>
    <t>إستردادات رأسمالية :</t>
  </si>
  <si>
    <t>إستردادات اقساط القروض :</t>
  </si>
  <si>
    <t>استردادات قروض من هيئات ومؤسسات عامة وغيرها</t>
  </si>
  <si>
    <t>(خ.خ/3 /2)مرسوم1</t>
  </si>
  <si>
    <t>جدول رقم(4)</t>
  </si>
  <si>
    <t>تقديرات المصروفات الجاريه والرأسماليه</t>
  </si>
  <si>
    <t xml:space="preserve">للوزارات المدنيه والوحدات الحكومية والهيئات العامة </t>
  </si>
  <si>
    <t xml:space="preserve"> للسنه الماليه 2007</t>
  </si>
  <si>
    <t>المصروفات</t>
  </si>
  <si>
    <t>جملة</t>
  </si>
  <si>
    <t>الجاريه</t>
  </si>
  <si>
    <t>الرأسماليه</t>
  </si>
  <si>
    <t xml:space="preserve">ديـــوان البـــلاط السلطانــــي </t>
  </si>
  <si>
    <t>شـــؤون البــلاط السلطانــــي</t>
  </si>
  <si>
    <t>الامانه العامه لمجلس الــوزراء</t>
  </si>
  <si>
    <t>مكتب ممثل جلالة السلطان</t>
  </si>
  <si>
    <t>-</t>
  </si>
  <si>
    <t>وزارة الشئون القانونيــــــة</t>
  </si>
  <si>
    <t xml:space="preserve">وزارة الماليـــــــــــــــــــــــــــة </t>
  </si>
  <si>
    <t>وزارة الخارجيــــــــــــــــــــة</t>
  </si>
  <si>
    <t>وزارة الداخليــــــــــــــــــــــة</t>
  </si>
  <si>
    <t>وزارة الاعــــــــــــــــــــــــلام</t>
  </si>
  <si>
    <t>وزارة التجــارة والصناعـــة</t>
  </si>
  <si>
    <t>وزارة النفــــط والغـــــــــــاز</t>
  </si>
  <si>
    <t xml:space="preserve">وزارة العـــــــــــــــــــــــــــدل </t>
  </si>
  <si>
    <t>وزارة الصحـــــــــــــــــــــــــة</t>
  </si>
  <si>
    <t>وزارة التربيـة والتعليـــــــم</t>
  </si>
  <si>
    <t>وزارة التنمية الإجتماعيـة</t>
  </si>
  <si>
    <t>وزارة التراث والثقافـــة</t>
  </si>
  <si>
    <t>وزارة  النقـــــــــل والإتصــــالات</t>
  </si>
  <si>
    <t>وزارة الإسكان والكهرباء والميــاه</t>
  </si>
  <si>
    <t>وزارة البلديات الاقليمية والبيئة وموارد المياه</t>
  </si>
  <si>
    <t>اللجنه العليا للاحتفالات بالعيد الوطني</t>
  </si>
  <si>
    <t>مكتب وزير الدولة ومحافظ ظفـــار</t>
  </si>
  <si>
    <t>مكتب وزير الدوله ومحافظ مسـقط</t>
  </si>
  <si>
    <t>مجلـــــــس المناقصـــــــــــات</t>
  </si>
  <si>
    <t>مكتب مستشارجلالة السلطان لشئون التخطيط  الاقتصادي</t>
  </si>
  <si>
    <t xml:space="preserve">مكتب مستشار جلالة السلطان للاتصالات الخارجيه </t>
  </si>
  <si>
    <t>مجلـــــــس الشـــــــــــــــورى</t>
  </si>
  <si>
    <t>وزارة الخدمـــــة المدنيــــــة</t>
  </si>
  <si>
    <t>الأمانة العامة للجنه العليا لتخطيط المدن</t>
  </si>
  <si>
    <t xml:space="preserve">موازنات الفائض والدعم </t>
  </si>
  <si>
    <t>وزارة الشـؤون الرياضيـة</t>
  </si>
  <si>
    <t>معهــــــد الادارة العامــــة</t>
  </si>
  <si>
    <t>وزارة التعليــــم العالــــي</t>
  </si>
  <si>
    <t xml:space="preserve"> المساهمه في معاشات موظفى الحكومة العمانيين</t>
  </si>
  <si>
    <t>وزارة الاقتصــاد الوطنـــي</t>
  </si>
  <si>
    <t>موازنة معاشات ومكافآت ما بعد الخدمة</t>
  </si>
  <si>
    <t>مجلـــــــس الدولــــــــــــــــة</t>
  </si>
  <si>
    <t>جهاز الرقابة الماليه للدولة</t>
  </si>
  <si>
    <t>الإدعــــــــاء العـــــــــــــــــام</t>
  </si>
  <si>
    <t>مجلس البحث العلمي</t>
  </si>
  <si>
    <t>مجلـــس التعليم العالـــــــي</t>
  </si>
  <si>
    <t>وزارة القـــــــوى العاملــــــة</t>
  </si>
  <si>
    <t>احتياطــــي مخصــــــــــص</t>
  </si>
  <si>
    <t>الا جمالــــــــــــــي</t>
  </si>
  <si>
    <t>(خ.خ/4/ 1)مرسوم 1</t>
  </si>
  <si>
    <t>جدول رقم (4/ 1)</t>
  </si>
  <si>
    <t>تقديرات المصروفات الجارية والرأسمالية حسب التخصصات الوظيفية</t>
  </si>
  <si>
    <t xml:space="preserve"> للوزارات المدنية والوحدات الحكومية والهيئات العامة للسنة المالية 2007</t>
  </si>
  <si>
    <t>الجارية</t>
  </si>
  <si>
    <t>الرأسمالية</t>
  </si>
  <si>
    <r>
      <t>ديوان البلاط السلطاني</t>
    </r>
    <r>
      <rPr>
        <u val="single"/>
        <sz val="16"/>
        <rFont val="AF_Najed"/>
        <family val="0"/>
      </rPr>
      <t xml:space="preserve"> </t>
    </r>
  </si>
  <si>
    <t>شؤون البلاط السلطاني</t>
  </si>
  <si>
    <t>الامانة العامة لمجلس الوزراء</t>
  </si>
  <si>
    <t xml:space="preserve">وزارة الماليـــــــــــــة </t>
  </si>
  <si>
    <t>مجلــس المناقصـــات</t>
  </si>
  <si>
    <t>مكتب مستشار جلالة السلطان للاتصالات الخارجية</t>
  </si>
  <si>
    <t>مجلـــس الشــــورى</t>
  </si>
  <si>
    <t>وزارة المالية  (مخصصات الوزراء والوكلاء)</t>
  </si>
  <si>
    <t>مجلس الدولـــــــة</t>
  </si>
  <si>
    <t>ديوان البلاط السلطاني    (محكمة القضاء الإداري)</t>
  </si>
  <si>
    <t>وزارة الداخلية</t>
  </si>
  <si>
    <t xml:space="preserve">وزارة العـــــدل </t>
  </si>
  <si>
    <t>الإدعاء العــــام</t>
  </si>
  <si>
    <t>وزارة الخارجية (المعهد الدبلوماسي)</t>
  </si>
  <si>
    <r>
      <t xml:space="preserve">وزارة الصحة </t>
    </r>
    <r>
      <rPr>
        <sz val="13"/>
        <rFont val="AF_Najed"/>
        <family val="0"/>
      </rPr>
      <t>(المعاهد الصحية والمديرية العامة للتعليم والتدريب)</t>
    </r>
  </si>
  <si>
    <t>كلية عُمان للسياحة</t>
  </si>
  <si>
    <t>معهد الادارة العامــة</t>
  </si>
  <si>
    <t>وزارة التعليم العالــي</t>
  </si>
  <si>
    <t>وزارة الاوقاف والشئون الدينية  (معهد العلوم الشرعية)</t>
  </si>
  <si>
    <t>مجلس التعليم العالي</t>
  </si>
  <si>
    <t>من 17604 الى 17618</t>
  </si>
  <si>
    <r>
      <t xml:space="preserve">وزارة القوى العاملة    </t>
    </r>
    <r>
      <rPr>
        <sz val="14"/>
        <rFont val="AF_Najed"/>
        <family val="0"/>
      </rPr>
      <t xml:space="preserve"> (</t>
    </r>
    <r>
      <rPr>
        <sz val="13"/>
        <rFont val="AF_Najed"/>
        <family val="0"/>
      </rPr>
      <t>قطاع  التعليم التقني والتدريب المهني</t>
    </r>
    <r>
      <rPr>
        <sz val="14"/>
        <rFont val="AF_Najed"/>
        <family val="0"/>
      </rPr>
      <t>)</t>
    </r>
  </si>
  <si>
    <t>قطاع الصحة :</t>
  </si>
  <si>
    <t>وزارة الصحــــــة</t>
  </si>
  <si>
    <t>تابع جدول رقم (4/ 1)</t>
  </si>
  <si>
    <t>قطاع الضمان والرعاية الاجتماعية :</t>
  </si>
  <si>
    <t>وزارة التنمية الإجتماعية</t>
  </si>
  <si>
    <t>دعم المواطنين والمؤسسات الاخرى</t>
  </si>
  <si>
    <t xml:space="preserve"> المساهمة في معاشات موظفي الحكومه العمانيين</t>
  </si>
  <si>
    <t>من 17601 الى  17603  و 17619</t>
  </si>
  <si>
    <t>وزارة القوى العاملة             (قطاع العمل)</t>
  </si>
  <si>
    <t>قطاع الاسكان :</t>
  </si>
  <si>
    <t>ديوان البلاط السلطاني ويشمل :</t>
  </si>
  <si>
    <t>ـ  بلدية مسقط</t>
  </si>
  <si>
    <t>ـ  مكتب مستشار حفظ البيئة</t>
  </si>
  <si>
    <t>ـ  مكتب تطوير صحار</t>
  </si>
  <si>
    <t>ـ  مكتب مستشار جلالة السلطان للشؤون البيئية</t>
  </si>
  <si>
    <t xml:space="preserve">    11901         و11904</t>
  </si>
  <si>
    <t>وزارة الاسكان والكهرباء والمياه ( الاسكان)</t>
  </si>
  <si>
    <t xml:space="preserve">    11903         و11908</t>
  </si>
  <si>
    <t>وزارة الاسكان والكهرباء والمياه ( المياه)</t>
  </si>
  <si>
    <t>وزارة البلديات الاقليمية والبيئة وموارد المياه وتشمل :</t>
  </si>
  <si>
    <t>من 12101 الى 12104</t>
  </si>
  <si>
    <t xml:space="preserve">    12105       و12106</t>
  </si>
  <si>
    <t>ــ  قطاع البيئة</t>
  </si>
  <si>
    <t>ــ  قطاع موارد المياه</t>
  </si>
  <si>
    <t>من 12301 الى 12306 و12308</t>
  </si>
  <si>
    <t>مكتب وزير الدولة ومحافظ ظفار</t>
  </si>
  <si>
    <t>قطاع الثقافة والشئون الدينية :</t>
  </si>
  <si>
    <t>ديوان البلاط السلطاني :</t>
  </si>
  <si>
    <t>(مكتب مستشار جلالة السلطان للشؤون الثقافية)</t>
  </si>
  <si>
    <t>وزارة الاعلام</t>
  </si>
  <si>
    <t>وزارة التراث والثقافة</t>
  </si>
  <si>
    <t>مؤسسة عمان للصحافة  والنشر والاعلان</t>
  </si>
  <si>
    <t>الهيئة القومية للكشافة والمرشدات</t>
  </si>
  <si>
    <r>
      <t>قطاع الزراعة وشئون الغابات والاسماك</t>
    </r>
    <r>
      <rPr>
        <b/>
        <sz val="18"/>
        <color indexed="12"/>
        <rFont val="AF_Najed"/>
        <family val="0"/>
      </rPr>
      <t xml:space="preserve"> :</t>
    </r>
  </si>
  <si>
    <t>من 11703 الى 11711</t>
  </si>
  <si>
    <t>من 11712 الى 11714</t>
  </si>
  <si>
    <t>وزارة النقل والإتصالات       (قطاع الإتصالات)</t>
  </si>
  <si>
    <t>هيئة تقنية المعلومات</t>
  </si>
  <si>
    <t>مكتب مستشار جلالة السلطان لشئون التخطيط الاقتصادي</t>
  </si>
  <si>
    <t>الهيئة العامة للمخازن والاحتياطي الغذائي</t>
  </si>
  <si>
    <t>المركز العماني لترويج الاستثمار وتنمية الصادرات</t>
  </si>
  <si>
    <t>(خ.خ/4 /2)مرسوم 1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</si>
</sst>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ع.&quot;\ #,##0_-;&quot;ر.ع.&quot;\ #,##0\-"/>
    <numFmt numFmtId="165" formatCode="&quot;ر.ع.&quot;\ #,##0_-;[Red]&quot;ر.ع.&quot;\ #,##0\-"/>
    <numFmt numFmtId="166" formatCode="&quot;ر.ع.&quot;\ #,##0.00_-;&quot;ر.ع.&quot;\ #,##0.00\-"/>
    <numFmt numFmtId="167" formatCode="&quot;ر.ع.&quot;\ #,##0.00_-;[Red]&quot;ر.ع.&quot;\ #,##0.00\-"/>
    <numFmt numFmtId="168" formatCode="_-&quot;ر.ع.&quot;\ * #,##0_-;_-&quot;ر.ع.&quot;\ * #,##0\-;_-&quot;ر.ع.&quot;\ * &quot;-&quot;_-;_-@_-"/>
    <numFmt numFmtId="169" formatCode="_-* #,##0_-;_-* #,##0\-;_-* &quot;-&quot;_-;_-@_-"/>
    <numFmt numFmtId="170" formatCode="_-&quot;ر.ع.&quot;\ * #,##0.00_-;_-&quot;ر.ع.&quot;\ * #,##0.00\-;_-&quot;ر.ع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\ #,##0;&quot;ر.س.&quot;\ \-#,##0"/>
    <numFmt numFmtId="179" formatCode="&quot;ر.س.&quot;\ #,##0;[Red]&quot;ر.س.&quot;\ \-#,##0"/>
    <numFmt numFmtId="180" formatCode="&quot;ر.س.&quot;\ #,##0.00;&quot;ر.س.&quot;\ \-#,##0.00"/>
    <numFmt numFmtId="181" formatCode="&quot;ر.س.&quot;\ #,##0.00;[Red]&quot;ر.س.&quot;\ \-#,##0.00"/>
    <numFmt numFmtId="182" formatCode="_ &quot;ر.س.&quot;\ * #,##0_ ;_ &quot;ر.س.&quot;\ * \-#,##0_ ;_ &quot;ر.س.&quot;\ * &quot;-&quot;_ ;_ @_ "/>
    <numFmt numFmtId="183" formatCode="_ * #,##0_ ;_ * \-#,##0_ ;_ * &quot;-&quot;_ ;_ @_ "/>
    <numFmt numFmtId="184" formatCode="_ &quot;ر.س.&quot;\ * #,##0.00_ ;_ &quot;ر.س.&quot;\ * \-#,##0.00_ ;_ &quot;ر.س.&quot;\ * &quot;-&quot;??_ ;_ @_ "/>
    <numFmt numFmtId="185" formatCode="_ * #,##0.00_ ;_ * \-#,##0.00_ ;_ * &quot;-&quot;??_ ;_ @_ 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0.0"/>
    <numFmt numFmtId="195" formatCode="_(* #,##0.0_);_(* \(#,##0.0\);_(* &quot;-&quot;_);_(@_)"/>
    <numFmt numFmtId="196" formatCode="\ \ \ ###\ ###"/>
    <numFmt numFmtId="197" formatCode="###\ ###\ \ \ "/>
    <numFmt numFmtId="198" formatCode="###\ ###\ \ "/>
    <numFmt numFmtId="199" formatCode="###\ ##0\ \ "/>
    <numFmt numFmtId="200" formatCode="0##\ ###\ \ "/>
    <numFmt numFmtId="201" formatCode="_(* #,##0_);_(* \(#,##0\);_(* &quot;-&quot;_)\ \ \ \ ;_(@_)"/>
    <numFmt numFmtId="202" formatCode="_(* #,##0_);_(* \(#,##0\);_ \ \ \ \ \(* &quot;-&quot;_);_(@_)"/>
    <numFmt numFmtId="203" formatCode="_(* #,##0_);_(* \(#,##0\)\ \ \ \ ;_(* &quot;-&quot;_);_(@_)"/>
    <numFmt numFmtId="204" formatCode="_(* #,##0_);_(* \(#,##0\)\ \ ;_(* &quot;-&quot;_);_(@_)"/>
    <numFmt numFmtId="205" formatCode="_(* #,##0_);_ \(##0\)\ \ ;_(* &quot;-&quot;_);_(@_)"/>
    <numFmt numFmtId="206" formatCode="_(&quot;$&quot;* #,##0_);_ \(#,##0\)\ ;_(&quot;$&quot;* &quot;-&quot;_);_(@_)"/>
    <numFmt numFmtId="207" formatCode="_(* #,##0_);_ \(#,##0\);_(* &quot;-&quot;_);_(@_)"/>
    <numFmt numFmtId="208" formatCode="_(* #,##0_);_ \(#,##0\)_(* &quot;-&quot;_);_(@_)"/>
    <numFmt numFmtId="209" formatCode="yyyy/mm/dd"/>
    <numFmt numFmtId="210" formatCode="###\ ###\ ###"/>
    <numFmt numFmtId="211" formatCode="###\ ###\ \ \ \ \ \ \ "/>
  </numFmts>
  <fonts count="7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6"/>
      <name val="AF_Najed"/>
      <family val="0"/>
    </font>
    <font>
      <sz val="16"/>
      <name val="AF_Najed"/>
      <family val="0"/>
    </font>
    <font>
      <b/>
      <sz val="16"/>
      <name val="AF_Najed"/>
      <family val="0"/>
    </font>
    <font>
      <i/>
      <sz val="16"/>
      <name val="AF_Najed"/>
      <family val="0"/>
    </font>
    <font>
      <u val="single"/>
      <sz val="16"/>
      <name val="AF_Aseer"/>
      <family val="0"/>
    </font>
    <font>
      <sz val="16"/>
      <name val="AF_Aseer"/>
      <family val="0"/>
    </font>
    <font>
      <u val="single"/>
      <sz val="18"/>
      <color indexed="10"/>
      <name val="AF_Najed"/>
      <family val="0"/>
    </font>
    <font>
      <sz val="12"/>
      <name val="AF_Najed"/>
      <family val="0"/>
    </font>
    <font>
      <sz val="14"/>
      <color indexed="10"/>
      <name val="AF_Najed"/>
      <family val="0"/>
    </font>
    <font>
      <sz val="16"/>
      <color indexed="10"/>
      <name val="AF_Najed"/>
      <family val="0"/>
    </font>
    <font>
      <u val="single"/>
      <sz val="16"/>
      <color indexed="12"/>
      <name val="PT Bold Heading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8"/>
      <color indexed="10"/>
      <name val="AF_Najed"/>
      <family val="0"/>
    </font>
    <font>
      <sz val="18"/>
      <name val="AF_Najed"/>
      <family val="0"/>
    </font>
    <font>
      <u val="single"/>
      <sz val="14"/>
      <color indexed="12"/>
      <name val="PT Bold Heading"/>
      <family val="0"/>
    </font>
    <font>
      <sz val="14"/>
      <name val="AF_Najed"/>
      <family val="0"/>
    </font>
    <font>
      <sz val="17"/>
      <name val="AF_Najed"/>
      <family val="0"/>
    </font>
    <font>
      <sz val="17"/>
      <color indexed="12"/>
      <name val="AF_Najed"/>
      <family val="0"/>
    </font>
    <font>
      <b/>
      <u val="single"/>
      <sz val="18"/>
      <color indexed="12"/>
      <name val="AF_Najed"/>
      <family val="0"/>
    </font>
    <font>
      <b/>
      <sz val="18"/>
      <color indexed="12"/>
      <name val="AF_Najed"/>
      <family val="0"/>
    </font>
    <font>
      <b/>
      <sz val="17"/>
      <name val="AF_Najed"/>
      <family val="0"/>
    </font>
    <font>
      <sz val="18"/>
      <color indexed="12"/>
      <name val="AF_Najed"/>
      <family val="0"/>
    </font>
    <font>
      <sz val="10"/>
      <name val="Arabic Transparent"/>
      <family val="0"/>
    </font>
    <font>
      <b/>
      <sz val="10"/>
      <name val="Arabic Transparent"/>
      <family val="0"/>
    </font>
    <font>
      <b/>
      <u val="single"/>
      <sz val="17"/>
      <name val="AF_Najed"/>
      <family val="0"/>
    </font>
    <font>
      <u val="single"/>
      <sz val="18"/>
      <name val="AF_Najed"/>
      <family val="0"/>
    </font>
    <font>
      <b/>
      <u val="single"/>
      <sz val="18"/>
      <color indexed="21"/>
      <name val="AF_Najed"/>
      <family val="0"/>
    </font>
    <font>
      <b/>
      <sz val="18"/>
      <color indexed="21"/>
      <name val="AF_Najed"/>
      <family val="0"/>
    </font>
    <font>
      <sz val="14"/>
      <color indexed="12"/>
      <name val="PT Bold Heading"/>
      <family val="0"/>
    </font>
    <font>
      <i/>
      <sz val="18"/>
      <name val="AF_Najed"/>
      <family val="0"/>
    </font>
    <font>
      <b/>
      <u val="single"/>
      <sz val="20"/>
      <color indexed="12"/>
      <name val="AF_Najed"/>
      <family val="0"/>
    </font>
    <font>
      <u val="single"/>
      <sz val="18"/>
      <color indexed="21"/>
      <name val="AF_Najed"/>
      <family val="0"/>
    </font>
    <font>
      <u val="single"/>
      <sz val="16"/>
      <name val="AF_Najed"/>
      <family val="0"/>
    </font>
    <font>
      <sz val="13"/>
      <name val="AF_Naje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65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readingOrder="2"/>
    </xf>
    <xf numFmtId="0" fontId="7" fillId="0" borderId="0" xfId="0" applyFont="1" applyFill="1" applyAlignment="1">
      <alignment horizontal="right" vertical="center" readingOrder="2"/>
    </xf>
    <xf numFmtId="0" fontId="7" fillId="0" borderId="0" xfId="0" applyFont="1" applyFill="1" applyAlignment="1">
      <alignment horizontal="centerContinuous" vertical="center" readingOrder="2"/>
    </xf>
    <xf numFmtId="0" fontId="11" fillId="0" borderId="0" xfId="0" applyFont="1" applyFill="1" applyAlignment="1">
      <alignment horizontal="left" vertical="center" readingOrder="2"/>
    </xf>
    <xf numFmtId="0" fontId="5" fillId="0" borderId="10" xfId="0" applyFont="1" applyFill="1" applyBorder="1" applyAlignment="1">
      <alignment horizontal="centerContinuous" vertical="center" readingOrder="2"/>
    </xf>
    <xf numFmtId="0" fontId="5" fillId="0" borderId="11" xfId="0" applyFont="1" applyFill="1" applyBorder="1" applyAlignment="1">
      <alignment horizontal="centerContinuous" vertical="center" readingOrder="2"/>
    </xf>
    <xf numFmtId="0" fontId="5" fillId="0" borderId="12" xfId="0" applyFont="1" applyFill="1" applyBorder="1" applyAlignment="1">
      <alignment vertical="center" readingOrder="2"/>
    </xf>
    <xf numFmtId="0" fontId="8" fillId="0" borderId="13" xfId="0" applyFont="1" applyFill="1" applyBorder="1" applyAlignment="1">
      <alignment horizontal="right" vertical="center" readingOrder="2"/>
    </xf>
    <xf numFmtId="198" fontId="5" fillId="0" borderId="14" xfId="0" applyNumberFormat="1" applyFont="1" applyFill="1" applyBorder="1" applyAlignment="1">
      <alignment horizontal="right" vertical="center" indent="2" readingOrder="2"/>
    </xf>
    <xf numFmtId="0" fontId="5" fillId="0" borderId="15" xfId="0" applyFont="1" applyFill="1" applyBorder="1" applyAlignment="1">
      <alignment vertical="center" readingOrder="2"/>
    </xf>
    <xf numFmtId="0" fontId="5" fillId="0" borderId="16" xfId="0" applyFont="1" applyFill="1" applyBorder="1" applyAlignment="1">
      <alignment horizontal="right" vertical="center" readingOrder="2"/>
    </xf>
    <xf numFmtId="0" fontId="5" fillId="0" borderId="17" xfId="0" applyNumberFormat="1" applyFont="1" applyFill="1" applyBorder="1" applyAlignment="1">
      <alignment horizontal="right" vertical="center" indent="1" readingOrder="2"/>
    </xf>
    <xf numFmtId="0" fontId="5" fillId="0" borderId="17" xfId="0" applyNumberFormat="1" applyFont="1" applyFill="1" applyBorder="1" applyAlignment="1">
      <alignment horizontal="right" vertical="center" indent="2" readingOrder="2"/>
    </xf>
    <xf numFmtId="0" fontId="5" fillId="0" borderId="18" xfId="0" applyFont="1" applyFill="1" applyBorder="1" applyAlignment="1">
      <alignment horizontal="right" vertical="center" readingOrder="2"/>
    </xf>
    <xf numFmtId="0" fontId="5" fillId="0" borderId="14" xfId="0" applyNumberFormat="1" applyFont="1" applyFill="1" applyBorder="1" applyAlignment="1">
      <alignment horizontal="right" vertical="center" indent="1" readingOrder="2"/>
    </xf>
    <xf numFmtId="0" fontId="5" fillId="0" borderId="14" xfId="0" applyNumberFormat="1" applyFont="1" applyFill="1" applyBorder="1" applyAlignment="1">
      <alignment horizontal="right" vertical="center" indent="2" readingOrder="2"/>
    </xf>
    <xf numFmtId="0" fontId="5" fillId="0" borderId="11" xfId="0" applyFont="1" applyFill="1" applyBorder="1" applyAlignment="1">
      <alignment vertical="center" readingOrder="2"/>
    </xf>
    <xf numFmtId="0" fontId="5" fillId="0" borderId="19" xfId="0" applyFont="1" applyFill="1" applyBorder="1" applyAlignment="1">
      <alignment horizontal="right" vertical="center" readingOrder="2"/>
    </xf>
    <xf numFmtId="0" fontId="5" fillId="0" borderId="10" xfId="0" applyNumberFormat="1" applyFont="1" applyFill="1" applyBorder="1" applyAlignment="1">
      <alignment horizontal="right" vertical="center" indent="2" readingOrder="2"/>
    </xf>
    <xf numFmtId="0" fontId="5" fillId="0" borderId="10" xfId="0" applyNumberFormat="1" applyFont="1" applyFill="1" applyBorder="1" applyAlignment="1">
      <alignment horizontal="right" vertical="center" indent="1" readingOrder="2"/>
    </xf>
    <xf numFmtId="0" fontId="4" fillId="0" borderId="16" xfId="0" applyFont="1" applyFill="1" applyBorder="1" applyAlignment="1">
      <alignment horizontal="right" vertical="center" readingOrder="2"/>
    </xf>
    <xf numFmtId="0" fontId="4" fillId="0" borderId="18" xfId="0" applyFont="1" applyFill="1" applyBorder="1" applyAlignment="1">
      <alignment horizontal="right" vertical="center" readingOrder="2"/>
    </xf>
    <xf numFmtId="207" fontId="5" fillId="0" borderId="10" xfId="0" applyNumberFormat="1" applyFont="1" applyFill="1" applyBorder="1" applyAlignment="1">
      <alignment horizontal="right" vertical="center" indent="1" readingOrder="2"/>
    </xf>
    <xf numFmtId="0" fontId="9" fillId="0" borderId="18" xfId="0" applyFont="1" applyFill="1" applyBorder="1" applyAlignment="1">
      <alignment horizontal="right" vertical="center" readingOrder="2"/>
    </xf>
    <xf numFmtId="0" fontId="5" fillId="0" borderId="20" xfId="0" applyNumberFormat="1" applyFont="1" applyFill="1" applyBorder="1" applyAlignment="1">
      <alignment horizontal="right" vertical="center" indent="1" readingOrder="2"/>
    </xf>
    <xf numFmtId="207" fontId="5" fillId="0" borderId="21" xfId="0" applyNumberFormat="1" applyFont="1" applyFill="1" applyBorder="1" applyAlignment="1">
      <alignment horizontal="right" vertical="center" indent="1" readingOrder="2"/>
    </xf>
    <xf numFmtId="207" fontId="5" fillId="0" borderId="14" xfId="0" applyNumberFormat="1" applyFont="1" applyFill="1" applyBorder="1" applyAlignment="1">
      <alignment horizontal="right" vertical="center" indent="1" readingOrder="2"/>
    </xf>
    <xf numFmtId="0" fontId="5" fillId="0" borderId="22" xfId="0" applyNumberFormat="1" applyFont="1" applyFill="1" applyBorder="1" applyAlignment="1">
      <alignment horizontal="right" vertical="center" indent="1" readingOrder="2"/>
    </xf>
    <xf numFmtId="207" fontId="5" fillId="0" borderId="17" xfId="0" applyNumberFormat="1" applyFont="1" applyFill="1" applyBorder="1" applyAlignment="1">
      <alignment horizontal="right" vertical="center" indent="1" readingOrder="2"/>
    </xf>
    <xf numFmtId="207" fontId="5" fillId="0" borderId="23" xfId="0" applyNumberFormat="1" applyFont="1" applyFill="1" applyBorder="1" applyAlignment="1">
      <alignment horizontal="right" vertical="center" indent="1" readingOrder="2"/>
    </xf>
    <xf numFmtId="209" fontId="13" fillId="0" borderId="0" xfId="0" applyNumberFormat="1" applyFont="1" applyFill="1" applyBorder="1" applyAlignment="1">
      <alignment horizontal="right" readingOrder="2"/>
    </xf>
    <xf numFmtId="194" fontId="7" fillId="0" borderId="0" xfId="0" applyNumberFormat="1" applyFont="1" applyFill="1" applyAlignment="1">
      <alignment readingOrder="2"/>
    </xf>
    <xf numFmtId="0" fontId="5" fillId="0" borderId="0" xfId="0" applyFont="1" applyFill="1" applyAlignment="1">
      <alignment/>
    </xf>
    <xf numFmtId="209" fontId="12" fillId="0" borderId="0" xfId="0" applyNumberFormat="1" applyFont="1" applyFill="1" applyBorder="1" applyAlignment="1">
      <alignment horizontal="right" readingOrder="2"/>
    </xf>
    <xf numFmtId="0" fontId="5" fillId="0" borderId="0" xfId="0" applyFont="1" applyFill="1" applyAlignment="1">
      <alignment readingOrder="2"/>
    </xf>
    <xf numFmtId="0" fontId="5" fillId="0" borderId="0" xfId="0" applyFont="1" applyFill="1" applyAlignment="1">
      <alignment horizontal="right" readingOrder="2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 vertical="center"/>
    </xf>
    <xf numFmtId="209" fontId="13" fillId="0" borderId="0" xfId="0" applyNumberFormat="1" applyFont="1" applyFill="1" applyBorder="1" applyAlignment="1">
      <alignment horizontal="right" readingOrder="2"/>
    </xf>
    <xf numFmtId="0" fontId="1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left" vertical="center"/>
    </xf>
    <xf numFmtId="0" fontId="35" fillId="0" borderId="24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1" fontId="35" fillId="0" borderId="14" xfId="0" applyNumberFormat="1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vertical="center"/>
    </xf>
    <xf numFmtId="197" fontId="35" fillId="0" borderId="14" xfId="0" applyNumberFormat="1" applyFont="1" applyFill="1" applyBorder="1" applyAlignment="1">
      <alignment horizontal="right" vertical="center" indent="1"/>
    </xf>
    <xf numFmtId="1" fontId="35" fillId="0" borderId="17" xfId="0" applyNumberFormat="1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vertical="center"/>
    </xf>
    <xf numFmtId="197" fontId="35" fillId="0" borderId="17" xfId="0" applyNumberFormat="1" applyFont="1" applyFill="1" applyBorder="1" applyAlignment="1">
      <alignment horizontal="right" vertical="center" indent="1"/>
    </xf>
    <xf numFmtId="0" fontId="35" fillId="0" borderId="15" xfId="0" applyFont="1" applyFill="1" applyBorder="1" applyAlignment="1">
      <alignment vertical="center"/>
    </xf>
    <xf numFmtId="210" fontId="35" fillId="0" borderId="10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197" fontId="35" fillId="0" borderId="10" xfId="0" applyNumberFormat="1" applyFont="1" applyFill="1" applyBorder="1" applyAlignment="1">
      <alignment horizontal="right" vertical="center" indent="1"/>
    </xf>
    <xf numFmtId="210" fontId="3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97" fontId="35" fillId="0" borderId="0" xfId="0" applyNumberFormat="1" applyFont="1" applyFill="1" applyBorder="1" applyAlignment="1">
      <alignment horizontal="right" vertical="center" indent="1"/>
    </xf>
    <xf numFmtId="209" fontId="12" fillId="0" borderId="0" xfId="0" applyNumberFormat="1" applyFont="1" applyFill="1" applyBorder="1" applyAlignment="1">
      <alignment horizontal="right" readingOrder="2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2" fillId="0" borderId="25" xfId="0" applyFont="1" applyFill="1" applyBorder="1" applyAlignment="1">
      <alignment horizontal="right"/>
    </xf>
    <xf numFmtId="0" fontId="34" fillId="0" borderId="25" xfId="0" applyFont="1" applyFill="1" applyBorder="1" applyAlignment="1">
      <alignment horizontal="left" readingOrder="2"/>
    </xf>
    <xf numFmtId="0" fontId="35" fillId="0" borderId="24" xfId="0" applyFont="1" applyFill="1" applyBorder="1" applyAlignment="1">
      <alignment horizontal="center"/>
    </xf>
    <xf numFmtId="0" fontId="35" fillId="0" borderId="26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35" fillId="0" borderId="0" xfId="0" applyFont="1" applyFill="1" applyAlignment="1">
      <alignment/>
    </xf>
    <xf numFmtId="0" fontId="35" fillId="0" borderId="21" xfId="0" applyFont="1" applyFill="1" applyBorder="1" applyAlignment="1">
      <alignment horizontal="center"/>
    </xf>
    <xf numFmtId="0" fontId="35" fillId="0" borderId="27" xfId="0" applyFont="1" applyFill="1" applyBorder="1" applyAlignment="1">
      <alignment horizontal="center"/>
    </xf>
    <xf numFmtId="0" fontId="35" fillId="0" borderId="28" xfId="0" applyFont="1" applyFill="1" applyBorder="1" applyAlignment="1">
      <alignment horizontal="center"/>
    </xf>
    <xf numFmtId="0" fontId="32" fillId="0" borderId="24" xfId="0" applyFont="1" applyFill="1" applyBorder="1" applyAlignment="1">
      <alignment horizontal="right" vertical="center"/>
    </xf>
    <xf numFmtId="0" fontId="36" fillId="0" borderId="29" xfId="0" applyFont="1" applyFill="1" applyBorder="1" applyAlignment="1">
      <alignment horizontal="right" vertical="center" readingOrder="2"/>
    </xf>
    <xf numFmtId="0" fontId="37" fillId="0" borderId="13" xfId="0" applyFont="1" applyFill="1" applyBorder="1" applyAlignment="1">
      <alignment horizontal="right" vertical="center"/>
    </xf>
    <xf numFmtId="198" fontId="32" fillId="0" borderId="24" xfId="0" applyNumberFormat="1" applyFont="1" applyFill="1" applyBorder="1" applyAlignment="1">
      <alignment horizontal="right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right" vertical="center"/>
    </xf>
    <xf numFmtId="0" fontId="35" fillId="0" borderId="16" xfId="0" applyFont="1" applyFill="1" applyBorder="1" applyAlignment="1">
      <alignment horizontal="right" vertical="center"/>
    </xf>
    <xf numFmtId="198" fontId="35" fillId="0" borderId="17" xfId="0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vertical="center"/>
    </xf>
    <xf numFmtId="0" fontId="35" fillId="0" borderId="10" xfId="0" applyFont="1" applyFill="1" applyBorder="1" applyAlignment="1">
      <alignment horizontal="right" vertical="center"/>
    </xf>
    <xf numFmtId="0" fontId="35" fillId="0" borderId="31" xfId="0" applyFont="1" applyFill="1" applyBorder="1" applyAlignment="1">
      <alignment horizontal="right" vertical="center"/>
    </xf>
    <xf numFmtId="0" fontId="35" fillId="0" borderId="19" xfId="0" applyFont="1" applyFill="1" applyBorder="1" applyAlignment="1">
      <alignment horizontal="center" vertical="center"/>
    </xf>
    <xf numFmtId="198" fontId="35" fillId="0" borderId="10" xfId="0" applyNumberFormat="1" applyFont="1" applyFill="1" applyBorder="1" applyAlignment="1">
      <alignment horizontal="right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right" vertical="center"/>
    </xf>
    <xf numFmtId="0" fontId="35" fillId="0" borderId="18" xfId="0" applyFont="1" applyFill="1" applyBorder="1" applyAlignment="1">
      <alignment horizontal="right" vertical="center"/>
    </xf>
    <xf numFmtId="198" fontId="35" fillId="0" borderId="14" xfId="0" applyNumberFormat="1" applyFont="1" applyFill="1" applyBorder="1" applyAlignment="1">
      <alignment horizontal="right" vertical="center"/>
    </xf>
    <xf numFmtId="0" fontId="32" fillId="0" borderId="14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right" vertical="center" readingOrder="2"/>
    </xf>
    <xf numFmtId="0" fontId="37" fillId="0" borderId="18" xfId="0" applyFont="1" applyFill="1" applyBorder="1" applyAlignment="1">
      <alignment horizontal="right" vertical="center"/>
    </xf>
    <xf numFmtId="198" fontId="32" fillId="0" borderId="14" xfId="0" applyNumberFormat="1" applyFont="1" applyFill="1" applyBorder="1" applyAlignment="1">
      <alignment horizontal="right" vertical="center"/>
    </xf>
    <xf numFmtId="0" fontId="35" fillId="0" borderId="16" xfId="0" applyFont="1" applyFill="1" applyBorder="1" applyAlignment="1">
      <alignment horizontal="right" vertical="center" readingOrder="2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right" vertical="center" readingOrder="2"/>
    </xf>
    <xf numFmtId="0" fontId="31" fillId="0" borderId="0" xfId="0" applyFont="1" applyFill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32" fillId="0" borderId="26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32" fillId="0" borderId="21" xfId="0" applyFont="1" applyFill="1" applyBorder="1" applyAlignment="1">
      <alignment horizontal="center"/>
    </xf>
    <xf numFmtId="0" fontId="32" fillId="0" borderId="27" xfId="0" applyFont="1" applyFill="1" applyBorder="1" applyAlignment="1">
      <alignment horizontal="center"/>
    </xf>
    <xf numFmtId="0" fontId="32" fillId="0" borderId="28" xfId="0" applyFont="1" applyFill="1" applyBorder="1" applyAlignment="1">
      <alignment horizontal="center"/>
    </xf>
    <xf numFmtId="0" fontId="35" fillId="0" borderId="23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right" vertical="center"/>
    </xf>
    <xf numFmtId="0" fontId="35" fillId="0" borderId="33" xfId="0" applyFont="1" applyFill="1" applyBorder="1" applyAlignment="1">
      <alignment horizontal="right" vertical="center"/>
    </xf>
    <xf numFmtId="198" fontId="35" fillId="0" borderId="23" xfId="0" applyNumberFormat="1" applyFont="1" applyFill="1" applyBorder="1" applyAlignment="1">
      <alignment horizontal="right" vertical="center"/>
    </xf>
    <xf numFmtId="0" fontId="34" fillId="0" borderId="17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right" vertical="center"/>
    </xf>
    <xf numFmtId="0" fontId="35" fillId="0" borderId="20" xfId="0" applyFont="1" applyFill="1" applyBorder="1" applyAlignment="1">
      <alignment horizontal="center" vertical="center" wrapText="1"/>
    </xf>
    <xf numFmtId="0" fontId="35" fillId="0" borderId="34" xfId="0" applyFont="1" applyFill="1" applyBorder="1" applyAlignment="1">
      <alignment horizontal="right" vertical="center"/>
    </xf>
    <xf numFmtId="0" fontId="35" fillId="0" borderId="35" xfId="0" applyFont="1" applyFill="1" applyBorder="1" applyAlignment="1">
      <alignment horizontal="right" vertical="center"/>
    </xf>
    <xf numFmtId="198" fontId="35" fillId="0" borderId="20" xfId="0" applyNumberFormat="1" applyFont="1" applyFill="1" applyBorder="1" applyAlignment="1">
      <alignment horizontal="right" vertical="center"/>
    </xf>
    <xf numFmtId="0" fontId="35" fillId="0" borderId="36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right" vertical="center"/>
    </xf>
    <xf numFmtId="0" fontId="35" fillId="0" borderId="38" xfId="0" applyFont="1" applyFill="1" applyBorder="1" applyAlignment="1">
      <alignment horizontal="right" vertical="center"/>
    </xf>
    <xf numFmtId="198" fontId="35" fillId="0" borderId="36" xfId="0" applyNumberFormat="1" applyFont="1" applyFill="1" applyBorder="1" applyAlignment="1">
      <alignment horizontal="right" vertical="center"/>
    </xf>
    <xf numFmtId="0" fontId="35" fillId="0" borderId="38" xfId="0" applyFont="1" applyFill="1" applyBorder="1" applyAlignment="1">
      <alignment horizontal="right" vertical="center" readingOrder="2"/>
    </xf>
    <xf numFmtId="198" fontId="35" fillId="0" borderId="36" xfId="0" applyNumberFormat="1" applyFont="1" applyFill="1" applyBorder="1" applyAlignment="1">
      <alignment horizontal="right" vertical="center"/>
    </xf>
    <xf numFmtId="0" fontId="40" fillId="0" borderId="29" xfId="0" applyFont="1" applyFill="1" applyBorder="1" applyAlignment="1">
      <alignment horizontal="right" readingOrder="2"/>
    </xf>
    <xf numFmtId="0" fontId="37" fillId="0" borderId="13" xfId="0" applyFont="1" applyFill="1" applyBorder="1" applyAlignment="1">
      <alignment horizontal="right"/>
    </xf>
    <xf numFmtId="198" fontId="32" fillId="0" borderId="24" xfId="0" applyNumberFormat="1" applyFont="1" applyFill="1" applyBorder="1" applyAlignment="1">
      <alignment horizontal="right"/>
    </xf>
    <xf numFmtId="0" fontId="32" fillId="0" borderId="17" xfId="0" applyFont="1" applyFill="1" applyBorder="1" applyAlignment="1">
      <alignment horizontal="center"/>
    </xf>
    <xf numFmtId="0" fontId="32" fillId="0" borderId="30" xfId="0" applyFont="1" applyFill="1" applyBorder="1" applyAlignment="1">
      <alignment horizontal="right"/>
    </xf>
    <xf numFmtId="0" fontId="32" fillId="0" borderId="16" xfId="0" applyFont="1" applyFill="1" applyBorder="1" applyAlignment="1">
      <alignment horizontal="right"/>
    </xf>
    <xf numFmtId="198" fontId="32" fillId="0" borderId="17" xfId="0" applyNumberFormat="1" applyFont="1" applyFill="1" applyBorder="1" applyAlignment="1">
      <alignment horizontal="right"/>
    </xf>
    <xf numFmtId="0" fontId="32" fillId="0" borderId="14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18" xfId="0" applyFont="1" applyFill="1" applyBorder="1" applyAlignment="1">
      <alignment horizontal="right"/>
    </xf>
    <xf numFmtId="198" fontId="32" fillId="0" borderId="14" xfId="0" applyNumberFormat="1" applyFont="1" applyFill="1" applyBorder="1" applyAlignment="1">
      <alignment horizontal="right"/>
    </xf>
    <xf numFmtId="0" fontId="32" fillId="0" borderId="10" xfId="0" applyFont="1" applyFill="1" applyBorder="1" applyAlignment="1">
      <alignment horizontal="center"/>
    </xf>
    <xf numFmtId="0" fontId="32" fillId="0" borderId="31" xfId="0" applyFont="1" applyFill="1" applyBorder="1" applyAlignment="1">
      <alignment horizontal="right"/>
    </xf>
    <xf numFmtId="0" fontId="35" fillId="0" borderId="19" xfId="0" applyFont="1" applyFill="1" applyBorder="1" applyAlignment="1">
      <alignment horizontal="center"/>
    </xf>
    <xf numFmtId="198" fontId="32" fillId="0" borderId="10" xfId="0" applyNumberFormat="1" applyFont="1" applyFill="1" applyBorder="1" applyAlignment="1">
      <alignment horizontal="right"/>
    </xf>
    <xf numFmtId="0" fontId="32" fillId="0" borderId="19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32" fillId="0" borderId="32" xfId="0" applyFont="1" applyFill="1" applyBorder="1" applyAlignment="1">
      <alignment horizontal="right"/>
    </xf>
    <xf numFmtId="0" fontId="32" fillId="0" borderId="33" xfId="0" applyFont="1" applyFill="1" applyBorder="1" applyAlignment="1">
      <alignment horizontal="right"/>
    </xf>
    <xf numFmtId="198" fontId="32" fillId="0" borderId="23" xfId="0" applyNumberFormat="1" applyFont="1" applyFill="1" applyBorder="1" applyAlignment="1">
      <alignment horizontal="right"/>
    </xf>
    <xf numFmtId="0" fontId="32" fillId="0" borderId="17" xfId="0" applyFont="1" applyFill="1" applyBorder="1" applyAlignment="1">
      <alignment horizontal="center" wrapText="1"/>
    </xf>
    <xf numFmtId="0" fontId="32" fillId="0" borderId="16" xfId="0" applyFont="1" applyFill="1" applyBorder="1" applyAlignment="1">
      <alignment horizontal="right" vertical="center"/>
    </xf>
    <xf numFmtId="198" fontId="32" fillId="0" borderId="17" xfId="0" applyNumberFormat="1" applyFont="1" applyFill="1" applyBorder="1" applyAlignment="1">
      <alignment horizontal="right" vertical="center"/>
    </xf>
    <xf numFmtId="0" fontId="32" fillId="0" borderId="14" xfId="0" applyFont="1" applyFill="1" applyBorder="1" applyAlignment="1">
      <alignment horizontal="center" wrapText="1"/>
    </xf>
    <xf numFmtId="0" fontId="32" fillId="0" borderId="18" xfId="0" applyFont="1" applyFill="1" applyBorder="1" applyAlignment="1">
      <alignment horizontal="right" vertical="center"/>
    </xf>
    <xf numFmtId="0" fontId="32" fillId="0" borderId="28" xfId="0" applyFont="1" applyFill="1" applyBorder="1" applyAlignment="1">
      <alignment horizontal="center"/>
    </xf>
    <xf numFmtId="198" fontId="32" fillId="0" borderId="21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center"/>
    </xf>
    <xf numFmtId="198" fontId="32" fillId="0" borderId="0" xfId="0" applyNumberFormat="1" applyFont="1" applyFill="1" applyBorder="1" applyAlignment="1">
      <alignment horizontal="right"/>
    </xf>
    <xf numFmtId="0" fontId="32" fillId="0" borderId="0" xfId="0" applyFont="1" applyFill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43" fontId="0" fillId="0" borderId="0" xfId="42" applyFill="1" applyAlignment="1">
      <alignment/>
    </xf>
    <xf numFmtId="0" fontId="41" fillId="0" borderId="0" xfId="0" applyFont="1" applyFill="1" applyAlignment="1">
      <alignment/>
    </xf>
    <xf numFmtId="0" fontId="0" fillId="0" borderId="0" xfId="0" applyFill="1" applyBorder="1" applyAlignment="1">
      <alignment/>
    </xf>
    <xf numFmtId="210" fontId="42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Continuous" vertical="center"/>
    </xf>
    <xf numFmtId="43" fontId="5" fillId="0" borderId="19" xfId="42" applyFont="1" applyFill="1" applyBorder="1" applyAlignment="1">
      <alignment horizontal="centerContinuous" vertical="center"/>
    </xf>
    <xf numFmtId="0" fontId="5" fillId="0" borderId="24" xfId="0" applyFont="1" applyFill="1" applyBorder="1" applyAlignment="1">
      <alignment horizontal="centerContinuous" vertical="center"/>
    </xf>
    <xf numFmtId="0" fontId="5" fillId="0" borderId="24" xfId="0" applyFont="1" applyFill="1" applyBorder="1" applyAlignment="1">
      <alignment horizontal="center" vertical="center"/>
    </xf>
    <xf numFmtId="210" fontId="5" fillId="0" borderId="2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21" xfId="0" applyFont="1" applyFill="1" applyBorder="1" applyAlignment="1">
      <alignment horizontal="centerContinuous" vertical="center"/>
    </xf>
    <xf numFmtId="1" fontId="5" fillId="0" borderId="28" xfId="42" applyNumberFormat="1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210" fontId="5" fillId="0" borderId="21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Continuous" vertical="center"/>
    </xf>
    <xf numFmtId="1" fontId="5" fillId="0" borderId="0" xfId="42" applyNumberFormat="1" applyFont="1" applyFill="1" applyAlignment="1">
      <alignment vertical="center"/>
    </xf>
    <xf numFmtId="0" fontId="5" fillId="0" borderId="24" xfId="0" applyFont="1" applyFill="1" applyBorder="1" applyAlignment="1">
      <alignment vertical="center"/>
    </xf>
    <xf numFmtId="0" fontId="39" fillId="0" borderId="24" xfId="0" applyFont="1" applyFill="1" applyBorder="1" applyAlignment="1">
      <alignment vertical="center"/>
    </xf>
    <xf numFmtId="198" fontId="5" fillId="0" borderId="24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Continuous" vertical="center"/>
    </xf>
    <xf numFmtId="1" fontId="5" fillId="0" borderId="30" xfId="42" applyNumberFormat="1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right" vertical="center"/>
    </xf>
    <xf numFmtId="198" fontId="5" fillId="0" borderId="17" xfId="0" applyNumberFormat="1" applyFont="1" applyFill="1" applyBorder="1" applyAlignment="1">
      <alignment vertical="center"/>
    </xf>
    <xf numFmtId="1" fontId="5" fillId="0" borderId="0" xfId="42" applyNumberFormat="1" applyFont="1" applyFill="1" applyAlignment="1">
      <alignment horizontal="centerContinuous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right" vertical="center"/>
    </xf>
    <xf numFmtId="198" fontId="5" fillId="0" borderId="21" xfId="0" applyNumberFormat="1" applyFont="1" applyFill="1" applyBorder="1" applyAlignment="1">
      <alignment vertical="center"/>
    </xf>
    <xf numFmtId="1" fontId="5" fillId="0" borderId="31" xfId="42" applyNumberFormat="1" applyFont="1" applyFill="1" applyBorder="1" applyAlignment="1">
      <alignment horizontal="centerContinuous" vertical="center"/>
    </xf>
    <xf numFmtId="0" fontId="5" fillId="0" borderId="40" xfId="0" applyFont="1" applyFill="1" applyBorder="1" applyAlignment="1">
      <alignment horizontal="center" vertical="center"/>
    </xf>
    <xf numFmtId="198" fontId="5" fillId="0" borderId="10" xfId="0" applyNumberFormat="1" applyFont="1" applyFill="1" applyBorder="1" applyAlignment="1">
      <alignment vertical="center"/>
    </xf>
    <xf numFmtId="0" fontId="39" fillId="0" borderId="41" xfId="0" applyFont="1" applyFill="1" applyBorder="1" applyAlignment="1">
      <alignment horizontal="right" vertical="center"/>
    </xf>
    <xf numFmtId="198" fontId="5" fillId="0" borderId="14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198" fontId="5" fillId="0" borderId="17" xfId="0" applyNumberFormat="1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right" vertical="center" readingOrder="2"/>
    </xf>
    <xf numFmtId="198" fontId="5" fillId="0" borderId="36" xfId="0" applyNumberFormat="1" applyFont="1" applyFill="1" applyBorder="1" applyAlignment="1">
      <alignment vertical="center"/>
    </xf>
    <xf numFmtId="1" fontId="5" fillId="0" borderId="19" xfId="42" applyNumberFormat="1" applyFont="1" applyFill="1" applyBorder="1" applyAlignment="1">
      <alignment horizontal="centerContinuous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centerContinuous" vertical="center"/>
    </xf>
    <xf numFmtId="1" fontId="5" fillId="0" borderId="29" xfId="42" applyNumberFormat="1" applyFont="1" applyFill="1" applyBorder="1" applyAlignment="1">
      <alignment horizontal="centerContinuous" vertical="center"/>
    </xf>
    <xf numFmtId="0" fontId="5" fillId="0" borderId="29" xfId="0" applyFont="1" applyFill="1" applyBorder="1" applyAlignment="1">
      <alignment horizontal="center" vertical="center"/>
    </xf>
    <xf numFmtId="198" fontId="5" fillId="0" borderId="0" xfId="0" applyNumberFormat="1" applyFont="1" applyFill="1" applyBorder="1" applyAlignment="1">
      <alignment vertical="center"/>
    </xf>
    <xf numFmtId="210" fontId="32" fillId="0" borderId="0" xfId="0" applyNumberFormat="1" applyFont="1" applyFill="1" applyAlignment="1">
      <alignment/>
    </xf>
    <xf numFmtId="209" fontId="5" fillId="0" borderId="0" xfId="0" applyNumberFormat="1" applyFont="1" applyFill="1" applyBorder="1" applyAlignment="1">
      <alignment horizontal="right" vertical="center" readingOrder="2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right"/>
    </xf>
    <xf numFmtId="210" fontId="0" fillId="0" borderId="0" xfId="0" applyNumberFormat="1" applyFill="1" applyAlignment="1">
      <alignment/>
    </xf>
    <xf numFmtId="0" fontId="10" fillId="0" borderId="0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34" fillId="0" borderId="0" xfId="0" applyFont="1" applyFill="1" applyAlignment="1">
      <alignment horizontal="left" readingOrder="2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right" vertical="center" readingOrder="2"/>
    </xf>
    <xf numFmtId="211" fontId="32" fillId="0" borderId="24" xfId="0" applyNumberFormat="1" applyFont="1" applyFill="1" applyBorder="1" applyAlignment="1">
      <alignment horizontal="right" vertical="center"/>
    </xf>
    <xf numFmtId="0" fontId="32" fillId="0" borderId="14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right" vertical="center" readingOrder="2"/>
    </xf>
    <xf numFmtId="211" fontId="32" fillId="0" borderId="14" xfId="0" applyNumberFormat="1" applyFont="1" applyFill="1" applyBorder="1" applyAlignment="1">
      <alignment horizontal="right" vertical="center"/>
    </xf>
    <xf numFmtId="0" fontId="32" fillId="0" borderId="10" xfId="0" applyFont="1" applyFill="1" applyBorder="1" applyAlignment="1">
      <alignment horizontal="centerContinuous" vertical="center"/>
    </xf>
    <xf numFmtId="0" fontId="32" fillId="0" borderId="11" xfId="0" applyFont="1" applyFill="1" applyBorder="1" applyAlignment="1">
      <alignment horizontal="center" vertical="center"/>
    </xf>
    <xf numFmtId="211" fontId="32" fillId="0" borderId="10" xfId="0" applyNumberFormat="1" applyFont="1" applyFill="1" applyBorder="1" applyAlignment="1">
      <alignment horizontal="right" vertical="center"/>
    </xf>
    <xf numFmtId="0" fontId="32" fillId="0" borderId="14" xfId="0" applyFont="1" applyFill="1" applyBorder="1" applyAlignment="1">
      <alignment horizontal="center" vertical="center" wrapText="1" readingOrder="2"/>
    </xf>
    <xf numFmtId="1" fontId="32" fillId="0" borderId="14" xfId="0" applyNumberFormat="1" applyFont="1" applyFill="1" applyBorder="1" applyAlignment="1">
      <alignment horizontal="center" vertical="center" wrapText="1"/>
    </xf>
    <xf numFmtId="1" fontId="33" fillId="0" borderId="14" xfId="0" applyNumberFormat="1" applyFont="1" applyFill="1" applyBorder="1" applyAlignment="1">
      <alignment horizontal="right" vertical="center" wrapText="1"/>
    </xf>
    <xf numFmtId="211" fontId="32" fillId="0" borderId="14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Continuous" vertical="center"/>
    </xf>
    <xf numFmtId="0" fontId="45" fillId="0" borderId="12" xfId="0" applyFont="1" applyFill="1" applyBorder="1" applyAlignment="1">
      <alignment horizontal="right" vertical="center"/>
    </xf>
    <xf numFmtId="0" fontId="32" fillId="0" borderId="10" xfId="0" applyFont="1" applyFill="1" applyBorder="1" applyAlignment="1">
      <alignment horizontal="center" vertical="center"/>
    </xf>
    <xf numFmtId="209" fontId="12" fillId="0" borderId="0" xfId="0" applyNumberFormat="1" applyFont="1" applyFill="1" applyBorder="1" applyAlignment="1">
      <alignment horizontal="right" vertical="center" readingOrder="2"/>
    </xf>
    <xf numFmtId="209" fontId="12" fillId="0" borderId="0" xfId="0" applyNumberFormat="1" applyFont="1" applyFill="1" applyBorder="1" applyAlignment="1">
      <alignment horizontal="right" vertical="center" readingOrder="2"/>
    </xf>
    <xf numFmtId="0" fontId="32" fillId="0" borderId="0" xfId="0" applyFont="1" applyFill="1" applyAlignment="1">
      <alignment readingOrder="2"/>
    </xf>
    <xf numFmtId="0" fontId="32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/>
    </xf>
    <xf numFmtId="0" fontId="48" fillId="0" borderId="0" xfId="0" applyFont="1" applyFill="1" applyAlignment="1">
      <alignment horizontal="right"/>
    </xf>
    <xf numFmtId="0" fontId="32" fillId="0" borderId="0" xfId="0" applyFont="1" applyFill="1" applyAlignment="1">
      <alignment horizontal="left" readingOrder="2"/>
    </xf>
    <xf numFmtId="0" fontId="32" fillId="0" borderId="24" xfId="0" applyFont="1" applyFill="1" applyBorder="1" applyAlignment="1">
      <alignment horizontal="centerContinuous" vertical="center" wrapText="1"/>
    </xf>
    <xf numFmtId="0" fontId="32" fillId="0" borderId="29" xfId="0" applyFont="1" applyFill="1" applyBorder="1" applyAlignment="1">
      <alignment horizontal="centerContinuous" vertical="center" wrapText="1"/>
    </xf>
    <xf numFmtId="0" fontId="48" fillId="0" borderId="26" xfId="0" applyFont="1" applyFill="1" applyBorder="1" applyAlignment="1">
      <alignment horizontal="centerContinuous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vertical="center"/>
    </xf>
    <xf numFmtId="0" fontId="32" fillId="0" borderId="18" xfId="0" applyFont="1" applyFill="1" applyBorder="1" applyAlignment="1">
      <alignment vertical="center"/>
    </xf>
    <xf numFmtId="0" fontId="48" fillId="0" borderId="24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right" vertical="center"/>
    </xf>
    <xf numFmtId="197" fontId="32" fillId="0" borderId="24" xfId="0" applyNumberFormat="1" applyFont="1" applyFill="1" applyBorder="1" applyAlignment="1">
      <alignment horizontal="right" vertical="center"/>
    </xf>
    <xf numFmtId="0" fontId="32" fillId="0" borderId="18" xfId="0" applyFont="1" applyFill="1" applyBorder="1" applyAlignment="1">
      <alignment horizontal="center" vertical="center"/>
    </xf>
    <xf numFmtId="197" fontId="32" fillId="0" borderId="14" xfId="0" applyNumberFormat="1" applyFont="1" applyFill="1" applyBorder="1" applyAlignment="1">
      <alignment horizontal="right" vertical="center"/>
    </xf>
    <xf numFmtId="0" fontId="32" fillId="0" borderId="10" xfId="0" applyFont="1" applyFill="1" applyBorder="1" applyAlignment="1">
      <alignment vertical="center"/>
    </xf>
    <xf numFmtId="0" fontId="32" fillId="0" borderId="19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Continuous" vertical="center"/>
    </xf>
    <xf numFmtId="197" fontId="32" fillId="0" borderId="10" xfId="0" applyNumberFormat="1" applyFont="1" applyFill="1" applyBorder="1" applyAlignment="1">
      <alignment horizontal="right" vertical="center"/>
    </xf>
    <xf numFmtId="0" fontId="48" fillId="0" borderId="14" xfId="0" applyFont="1" applyFill="1" applyBorder="1" applyAlignment="1">
      <alignment horizontal="centerContinuous" vertical="center"/>
    </xf>
    <xf numFmtId="0" fontId="49" fillId="0" borderId="12" xfId="0" applyFont="1" applyFill="1" applyBorder="1" applyAlignment="1">
      <alignment horizontal="right" vertical="center"/>
    </xf>
    <xf numFmtId="1" fontId="32" fillId="0" borderId="18" xfId="0" applyNumberFormat="1" applyFont="1" applyFill="1" applyBorder="1" applyAlignment="1">
      <alignment horizontal="center" vertical="center" wrapText="1"/>
    </xf>
    <xf numFmtId="1" fontId="50" fillId="0" borderId="14" xfId="0" applyNumberFormat="1" applyFont="1" applyFill="1" applyBorder="1" applyAlignment="1">
      <alignment horizontal="right" vertical="center" wrapText="1"/>
    </xf>
    <xf numFmtId="197" fontId="32" fillId="0" borderId="14" xfId="0" applyNumberFormat="1" applyFont="1" applyFill="1" applyBorder="1" applyAlignment="1">
      <alignment horizontal="center" vertical="center" wrapText="1"/>
    </xf>
    <xf numFmtId="1" fontId="32" fillId="0" borderId="0" xfId="0" applyNumberFormat="1" applyFont="1" applyFill="1" applyAlignment="1">
      <alignment horizontal="center" vertical="center" wrapText="1"/>
    </xf>
    <xf numFmtId="1" fontId="32" fillId="0" borderId="14" xfId="0" applyNumberFormat="1" applyFont="1" applyFill="1" applyBorder="1" applyAlignment="1">
      <alignment horizontal="right" vertical="center" wrapText="1"/>
    </xf>
    <xf numFmtId="197" fontId="32" fillId="0" borderId="14" xfId="0" applyNumberFormat="1" applyFont="1" applyFill="1" applyBorder="1" applyAlignment="1">
      <alignment horizontal="right" vertical="center" wrapText="1" indent="1"/>
    </xf>
    <xf numFmtId="1" fontId="48" fillId="0" borderId="14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5" fillId="0" borderId="24" xfId="0" applyFont="1" applyFill="1" applyBorder="1" applyAlignment="1">
      <alignment horizontal="centerContinuous"/>
    </xf>
    <xf numFmtId="0" fontId="5" fillId="0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right" vertical="center" indent="1"/>
    </xf>
    <xf numFmtId="0" fontId="5" fillId="0" borderId="12" xfId="0" applyFont="1" applyFill="1" applyBorder="1" applyAlignment="1">
      <alignment horizontal="right" vertical="center" indent="1"/>
    </xf>
    <xf numFmtId="210" fontId="5" fillId="0" borderId="24" xfId="0" applyNumberFormat="1" applyFont="1" applyFill="1" applyBorder="1" applyAlignment="1">
      <alignment horizontal="right" vertical="center" indent="1"/>
    </xf>
    <xf numFmtId="210" fontId="5" fillId="0" borderId="22" xfId="0" applyNumberFormat="1" applyFont="1" applyFill="1" applyBorder="1" applyAlignment="1">
      <alignment horizontal="right" vertical="center" indent="1"/>
    </xf>
    <xf numFmtId="0" fontId="5" fillId="0" borderId="17" xfId="0" applyFont="1" applyFill="1" applyBorder="1" applyAlignment="1">
      <alignment horizontal="right" vertical="center" indent="1"/>
    </xf>
    <xf numFmtId="0" fontId="5" fillId="0" borderId="30" xfId="0" applyFont="1" applyFill="1" applyBorder="1" applyAlignment="1">
      <alignment horizontal="right" vertical="center" indent="1"/>
    </xf>
    <xf numFmtId="210" fontId="5" fillId="0" borderId="17" xfId="0" applyNumberFormat="1" applyFont="1" applyFill="1" applyBorder="1" applyAlignment="1">
      <alignment horizontal="right" vertical="center" indent="1"/>
    </xf>
    <xf numFmtId="0" fontId="5" fillId="0" borderId="17" xfId="0" applyNumberFormat="1" applyFont="1" applyFill="1" applyBorder="1" applyAlignment="1">
      <alignment horizontal="right" vertical="center" indent="1"/>
    </xf>
    <xf numFmtId="0" fontId="5" fillId="0" borderId="15" xfId="0" applyFont="1" applyFill="1" applyBorder="1" applyAlignment="1">
      <alignment horizontal="right" vertical="center" indent="1"/>
    </xf>
    <xf numFmtId="210" fontId="5" fillId="0" borderId="0" xfId="0" applyNumberFormat="1" applyFont="1" applyFill="1" applyAlignment="1">
      <alignment vertical="center"/>
    </xf>
    <xf numFmtId="0" fontId="5" fillId="0" borderId="21" xfId="0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indent="1"/>
    </xf>
    <xf numFmtId="210" fontId="5" fillId="0" borderId="14" xfId="0" applyNumberFormat="1" applyFont="1" applyFill="1" applyBorder="1" applyAlignment="1">
      <alignment horizontal="right" vertical="center" indent="1"/>
    </xf>
    <xf numFmtId="210" fontId="5" fillId="0" borderId="23" xfId="0" applyNumberFormat="1" applyFont="1" applyFill="1" applyBorder="1" applyAlignment="1">
      <alignment horizontal="right" vertical="center" indent="1"/>
    </xf>
    <xf numFmtId="0" fontId="5" fillId="0" borderId="19" xfId="0" applyFont="1" applyFill="1" applyBorder="1" applyAlignment="1">
      <alignment horizontal="centerContinuous" vertical="center"/>
    </xf>
    <xf numFmtId="210" fontId="5" fillId="0" borderId="10" xfId="0" applyNumberFormat="1" applyFont="1" applyFill="1" applyBorder="1" applyAlignment="1">
      <alignment horizontal="right" vertical="center" indent="1"/>
    </xf>
    <xf numFmtId="0" fontId="31" fillId="0" borderId="0" xfId="0" applyFont="1" applyFill="1" applyAlignment="1">
      <alignment horizontal="center" vertical="center" readingOrder="2"/>
    </xf>
    <xf numFmtId="0" fontId="5" fillId="0" borderId="25" xfId="0" applyFont="1" applyFill="1" applyBorder="1" applyAlignment="1">
      <alignment horizontal="right"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Continuous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right" vertical="center"/>
    </xf>
    <xf numFmtId="0" fontId="38" fillId="0" borderId="29" xfId="0" applyFont="1" applyFill="1" applyBorder="1" applyAlignment="1">
      <alignment horizontal="right" vertical="center" readingOrder="2"/>
    </xf>
    <xf numFmtId="0" fontId="37" fillId="0" borderId="29" xfId="0" applyFont="1" applyFill="1" applyBorder="1" applyAlignment="1">
      <alignment horizontal="right" vertical="center"/>
    </xf>
    <xf numFmtId="198" fontId="5" fillId="0" borderId="24" xfId="0" applyNumberFormat="1" applyFont="1" applyFill="1" applyBorder="1" applyAlignment="1">
      <alignment horizontal="right" vertical="center"/>
    </xf>
    <xf numFmtId="198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99" fontId="5" fillId="0" borderId="36" xfId="0" applyNumberFormat="1" applyFont="1" applyFill="1" applyBorder="1" applyAlignment="1">
      <alignment/>
    </xf>
    <xf numFmtId="0" fontId="5" fillId="0" borderId="30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right" vertical="center" readingOrder="2"/>
    </xf>
    <xf numFmtId="199" fontId="5" fillId="0" borderId="17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right" vertical="center"/>
    </xf>
    <xf numFmtId="198" fontId="5" fillId="0" borderId="14" xfId="0" applyNumberFormat="1" applyFont="1" applyFill="1" applyBorder="1" applyAlignment="1">
      <alignment vertical="center"/>
    </xf>
    <xf numFmtId="199" fontId="5" fillId="0" borderId="17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right" vertical="center"/>
    </xf>
    <xf numFmtId="199" fontId="5" fillId="0" borderId="36" xfId="0" applyNumberFormat="1" applyFont="1" applyFill="1" applyBorder="1" applyAlignment="1">
      <alignment horizontal="right"/>
    </xf>
    <xf numFmtId="198" fontId="5" fillId="0" borderId="23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center" vertical="center"/>
    </xf>
    <xf numFmtId="198" fontId="5" fillId="0" borderId="10" xfId="0" applyNumberFormat="1" applyFont="1" applyFill="1" applyBorder="1" applyAlignment="1">
      <alignment horizontal="right" vertical="center"/>
    </xf>
    <xf numFmtId="198" fontId="5" fillId="0" borderId="22" xfId="0" applyNumberFormat="1" applyFont="1" applyFill="1" applyBorder="1" applyAlignment="1">
      <alignment vertical="center"/>
    </xf>
    <xf numFmtId="198" fontId="5" fillId="0" borderId="20" xfId="0" applyNumberFormat="1" applyFont="1" applyFill="1" applyBorder="1" applyAlignment="1">
      <alignment vertical="center"/>
    </xf>
    <xf numFmtId="198" fontId="5" fillId="0" borderId="3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right" vertical="center" readingOrder="2"/>
    </xf>
    <xf numFmtId="0" fontId="37" fillId="0" borderId="0" xfId="0" applyFont="1" applyFill="1" applyBorder="1" applyAlignment="1">
      <alignment horizontal="right" vertical="center"/>
    </xf>
    <xf numFmtId="198" fontId="5" fillId="0" borderId="34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right" vertical="center"/>
    </xf>
    <xf numFmtId="198" fontId="5" fillId="0" borderId="31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 readingOrder="2"/>
    </xf>
    <xf numFmtId="198" fontId="5" fillId="0" borderId="20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right" vertical="center"/>
    </xf>
    <xf numFmtId="198" fontId="5" fillId="0" borderId="23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right" vertical="center"/>
    </xf>
    <xf numFmtId="198" fontId="5" fillId="0" borderId="36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right" vertical="center"/>
    </xf>
    <xf numFmtId="199" fontId="5" fillId="0" borderId="36" xfId="0" applyNumberFormat="1" applyFont="1" applyFill="1" applyBorder="1" applyAlignment="1">
      <alignment vertical="center"/>
    </xf>
    <xf numFmtId="0" fontId="5" fillId="0" borderId="35" xfId="0" applyFont="1" applyFill="1" applyBorder="1" applyAlignment="1">
      <alignment horizontal="right" vertical="center"/>
    </xf>
    <xf numFmtId="0" fontId="38" fillId="0" borderId="0" xfId="0" applyFont="1" applyFill="1" applyAlignment="1">
      <alignment horizontal="right" vertical="center" readingOrder="2"/>
    </xf>
    <xf numFmtId="0" fontId="5" fillId="0" borderId="2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right" vertical="center"/>
    </xf>
    <xf numFmtId="199" fontId="5" fillId="0" borderId="30" xfId="0" applyNumberFormat="1" applyFont="1" applyFill="1" applyBorder="1" applyAlignment="1">
      <alignment vertical="center"/>
    </xf>
    <xf numFmtId="0" fontId="38" fillId="0" borderId="34" xfId="0" applyFont="1" applyFill="1" applyBorder="1" applyAlignment="1">
      <alignment horizontal="right" vertical="center" readingOrder="2"/>
    </xf>
    <xf numFmtId="0" fontId="37" fillId="0" borderId="35" xfId="0" applyFont="1" applyFill="1" applyBorder="1" applyAlignment="1">
      <alignment horizontal="right" vertical="center"/>
    </xf>
    <xf numFmtId="198" fontId="5" fillId="0" borderId="29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36" xfId="0" applyNumberFormat="1" applyFont="1" applyFill="1" applyBorder="1" applyAlignment="1">
      <alignment vertical="center"/>
    </xf>
    <xf numFmtId="199" fontId="5" fillId="0" borderId="14" xfId="0" applyNumberFormat="1" applyFont="1" applyFill="1" applyBorder="1" applyAlignment="1">
      <alignment/>
    </xf>
    <xf numFmtId="199" fontId="5" fillId="0" borderId="23" xfId="0" applyNumberFormat="1" applyFont="1" applyFill="1" applyBorder="1" applyAlignment="1">
      <alignment/>
    </xf>
    <xf numFmtId="0" fontId="5" fillId="0" borderId="28" xfId="0" applyFont="1" applyFill="1" applyBorder="1" applyAlignment="1">
      <alignment horizontal="center" vertical="center"/>
    </xf>
    <xf numFmtId="199" fontId="5" fillId="0" borderId="14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3028950</xdr:colOff>
      <xdr:row>6</xdr:row>
      <xdr:rowOff>171450</xdr:rowOff>
    </xdr:from>
    <xdr:to>
      <xdr:col>1</xdr:col>
      <xdr:colOff>3924300</xdr:colOff>
      <xdr:row>8</xdr:row>
      <xdr:rowOff>19050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3419475" y="1609725"/>
          <a:ext cx="8953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45720" bIns="0"/>
        <a:p>
          <a:pPr algn="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(2)</a:t>
          </a:r>
        </a:p>
      </xdr:txBody>
    </xdr:sp>
    <xdr:clientData/>
  </xdr:twoCellAnchor>
  <xdr:twoCellAnchor>
    <xdr:from>
      <xdr:col>1</xdr:col>
      <xdr:colOff>3028950</xdr:colOff>
      <xdr:row>7</xdr:row>
      <xdr:rowOff>161925</xdr:rowOff>
    </xdr:from>
    <xdr:to>
      <xdr:col>1</xdr:col>
      <xdr:colOff>3924300</xdr:colOff>
      <xdr:row>9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3419475" y="1809750"/>
          <a:ext cx="8953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45720" bIns="0"/>
        <a:p>
          <a:pPr algn="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(3)</a:t>
          </a:r>
        </a:p>
      </xdr:txBody>
    </xdr:sp>
    <xdr:clientData/>
  </xdr:twoCellAnchor>
  <xdr:twoCellAnchor>
    <xdr:from>
      <xdr:col>1</xdr:col>
      <xdr:colOff>3028950</xdr:colOff>
      <xdr:row>8</xdr:row>
      <xdr:rowOff>161925</xdr:rowOff>
    </xdr:from>
    <xdr:to>
      <xdr:col>1</xdr:col>
      <xdr:colOff>3924300</xdr:colOff>
      <xdr:row>10</xdr:row>
      <xdr:rowOff>9525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3419475" y="2019300"/>
          <a:ext cx="8953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45720" bIns="0"/>
        <a:p>
          <a:pPr algn="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(3)</a:t>
          </a:r>
        </a:p>
      </xdr:txBody>
    </xdr:sp>
    <xdr:clientData/>
  </xdr:twoCellAnchor>
  <xdr:twoCellAnchor>
    <xdr:from>
      <xdr:col>1</xdr:col>
      <xdr:colOff>3038475</xdr:colOff>
      <xdr:row>13</xdr:row>
      <xdr:rowOff>161925</xdr:rowOff>
    </xdr:from>
    <xdr:to>
      <xdr:col>1</xdr:col>
      <xdr:colOff>3933825</xdr:colOff>
      <xdr:row>15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3429000" y="3124200"/>
          <a:ext cx="895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45720" bIns="0"/>
        <a:p>
          <a:pPr algn="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(4)</a:t>
          </a:r>
        </a:p>
      </xdr:txBody>
    </xdr:sp>
    <xdr:clientData/>
  </xdr:twoCellAnchor>
  <xdr:twoCellAnchor>
    <xdr:from>
      <xdr:col>1</xdr:col>
      <xdr:colOff>3028950</xdr:colOff>
      <xdr:row>20</xdr:row>
      <xdr:rowOff>161925</xdr:rowOff>
    </xdr:from>
    <xdr:to>
      <xdr:col>1</xdr:col>
      <xdr:colOff>3924300</xdr:colOff>
      <xdr:row>22</xdr:row>
      <xdr:rowOff>9525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3419475" y="4648200"/>
          <a:ext cx="8953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45720" bIns="0"/>
        <a:p>
          <a:pPr algn="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(4)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116</xdr:row>
      <xdr:rowOff>152400</xdr:rowOff>
    </xdr:from>
    <xdr:to>
      <xdr:col>4</xdr:col>
      <xdr:colOff>200025</xdr:colOff>
      <xdr:row>116</xdr:row>
      <xdr:rowOff>152400</xdr:rowOff>
    </xdr:to>
    <xdr:sp>
      <xdr:nvSpPr>
        <xdr:cNvPr id="1" name="Line 2"/>
        <xdr:cNvSpPr>
          <a:spLocks/>
        </xdr:cNvSpPr>
      </xdr:nvSpPr>
      <xdr:spPr>
        <a:xfrm flipH="1">
          <a:off x="6172200" y="332803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5"/>
  <sheetViews>
    <sheetView showGridLines="0" rightToLeft="1" zoomScalePageLayoutView="0" workbookViewId="0" topLeftCell="A31">
      <selection activeCell="B8" sqref="B8"/>
    </sheetView>
  </sheetViews>
  <sheetFormatPr defaultColWidth="9.140625" defaultRowHeight="12.75"/>
  <cols>
    <col min="1" max="1" width="5.8515625" style="39" customWidth="1"/>
    <col min="2" max="2" width="60.00390625" style="41" customWidth="1"/>
    <col min="3" max="3" width="11.421875" style="39" bestFit="1" customWidth="1"/>
    <col min="4" max="4" width="14.421875" style="39" bestFit="1" customWidth="1"/>
    <col min="5" max="16384" width="9.140625" style="39" customWidth="1"/>
  </cols>
  <sheetData>
    <row r="1" spans="1:4" s="1" customFormat="1" ht="21" customHeight="1">
      <c r="A1" s="44" t="s">
        <v>0</v>
      </c>
      <c r="B1" s="44"/>
      <c r="C1" s="44"/>
      <c r="D1" s="44"/>
    </row>
    <row r="2" spans="1:4" s="1" customFormat="1" ht="21" customHeight="1">
      <c r="A2" s="42" t="s">
        <v>45</v>
      </c>
      <c r="B2" s="42"/>
      <c r="C2" s="42"/>
      <c r="D2" s="42"/>
    </row>
    <row r="3" spans="1:4" s="1" customFormat="1" ht="17.25" customHeight="1">
      <c r="A3" s="2"/>
      <c r="B3" s="3"/>
      <c r="C3" s="4"/>
      <c r="D3" s="5" t="s">
        <v>1</v>
      </c>
    </row>
    <row r="4" spans="1:4" s="1" customFormat="1" ht="21" customHeight="1">
      <c r="A4" s="6" t="s">
        <v>2</v>
      </c>
      <c r="B4" s="7"/>
      <c r="C4" s="6" t="s">
        <v>46</v>
      </c>
      <c r="D4" s="6"/>
    </row>
    <row r="5" spans="1:4" s="1" customFormat="1" ht="16.5" customHeight="1">
      <c r="A5" s="8" t="s">
        <v>8</v>
      </c>
      <c r="B5" s="9" t="s">
        <v>11</v>
      </c>
      <c r="C5" s="10"/>
      <c r="D5" s="10"/>
    </row>
    <row r="6" spans="1:4" s="1" customFormat="1" ht="16.5" customHeight="1">
      <c r="A6" s="11"/>
      <c r="B6" s="12" t="s">
        <v>34</v>
      </c>
      <c r="C6" s="13">
        <v>3015</v>
      </c>
      <c r="D6" s="14"/>
    </row>
    <row r="7" spans="1:4" s="1" customFormat="1" ht="16.5" customHeight="1">
      <c r="A7" s="11"/>
      <c r="B7" s="12" t="s">
        <v>28</v>
      </c>
      <c r="C7" s="13">
        <v>550</v>
      </c>
      <c r="D7" s="14"/>
    </row>
    <row r="8" spans="1:4" s="1" customFormat="1" ht="16.5" customHeight="1">
      <c r="A8" s="11"/>
      <c r="B8" s="12" t="s">
        <v>27</v>
      </c>
      <c r="C8" s="13">
        <v>890</v>
      </c>
      <c r="D8" s="14"/>
    </row>
    <row r="9" spans="1:4" s="1" customFormat="1" ht="16.5" customHeight="1">
      <c r="A9" s="11"/>
      <c r="B9" s="12" t="s">
        <v>26</v>
      </c>
      <c r="C9" s="13">
        <v>22</v>
      </c>
      <c r="D9" s="14"/>
    </row>
    <row r="10" spans="1:4" s="1" customFormat="1" ht="16.5" customHeight="1">
      <c r="A10" s="8"/>
      <c r="B10" s="15" t="s">
        <v>19</v>
      </c>
      <c r="C10" s="16">
        <v>13</v>
      </c>
      <c r="D10" s="17"/>
    </row>
    <row r="11" spans="1:4" s="1" customFormat="1" ht="21" customHeight="1">
      <c r="A11" s="18"/>
      <c r="B11" s="19" t="s">
        <v>13</v>
      </c>
      <c r="C11" s="20"/>
      <c r="D11" s="21">
        <f>SUM(C6:C10)</f>
        <v>4490</v>
      </c>
    </row>
    <row r="12" spans="1:4" s="1" customFormat="1" ht="16.5" customHeight="1">
      <c r="A12" s="8" t="s">
        <v>9</v>
      </c>
      <c r="B12" s="9" t="s">
        <v>14</v>
      </c>
      <c r="C12" s="16"/>
      <c r="D12" s="16"/>
    </row>
    <row r="13" spans="1:4" s="1" customFormat="1" ht="16.5" customHeight="1">
      <c r="A13" s="11"/>
      <c r="B13" s="22" t="s">
        <v>5</v>
      </c>
      <c r="C13" s="13"/>
      <c r="D13" s="13"/>
    </row>
    <row r="14" spans="1:4" s="1" customFormat="1" ht="16.5" customHeight="1">
      <c r="A14" s="11"/>
      <c r="B14" s="12" t="s">
        <v>36</v>
      </c>
      <c r="C14" s="13">
        <v>1235</v>
      </c>
      <c r="D14" s="13"/>
    </row>
    <row r="15" spans="1:4" s="1" customFormat="1" ht="16.5" customHeight="1">
      <c r="A15" s="11"/>
      <c r="B15" s="12" t="s">
        <v>25</v>
      </c>
      <c r="C15" s="13">
        <v>1603</v>
      </c>
      <c r="D15" s="13"/>
    </row>
    <row r="16" spans="1:4" s="1" customFormat="1" ht="16.5" customHeight="1">
      <c r="A16" s="11"/>
      <c r="B16" s="12" t="s">
        <v>24</v>
      </c>
      <c r="C16" s="13">
        <v>175</v>
      </c>
      <c r="D16" s="13"/>
    </row>
    <row r="17" spans="1:4" s="1" customFormat="1" ht="16.5" customHeight="1">
      <c r="A17" s="8"/>
      <c r="B17" s="15" t="s">
        <v>23</v>
      </c>
      <c r="C17" s="16">
        <v>55</v>
      </c>
      <c r="D17" s="16"/>
    </row>
    <row r="18" spans="1:4" s="1" customFormat="1" ht="16.5" customHeight="1">
      <c r="A18" s="11"/>
      <c r="B18" s="12" t="s">
        <v>22</v>
      </c>
      <c r="C18" s="13">
        <v>75</v>
      </c>
      <c r="D18" s="13"/>
    </row>
    <row r="19" spans="1:4" s="1" customFormat="1" ht="21" customHeight="1">
      <c r="A19" s="18"/>
      <c r="B19" s="19" t="s">
        <v>31</v>
      </c>
      <c r="C19" s="21"/>
      <c r="D19" s="21">
        <f>SUM(C14:C18)</f>
        <v>3143</v>
      </c>
    </row>
    <row r="20" spans="1:4" s="1" customFormat="1" ht="16.5" customHeight="1">
      <c r="A20" s="8"/>
      <c r="B20" s="23" t="s">
        <v>6</v>
      </c>
      <c r="C20" s="16"/>
      <c r="D20" s="16"/>
    </row>
    <row r="21" spans="1:4" s="1" customFormat="1" ht="16.5" customHeight="1">
      <c r="A21" s="11"/>
      <c r="B21" s="12" t="s">
        <v>29</v>
      </c>
      <c r="C21" s="13">
        <v>500</v>
      </c>
      <c r="D21" s="13"/>
    </row>
    <row r="22" spans="1:4" s="1" customFormat="1" ht="16.5" customHeight="1">
      <c r="A22" s="11"/>
      <c r="B22" s="12" t="s">
        <v>20</v>
      </c>
      <c r="C22" s="13">
        <v>17</v>
      </c>
      <c r="D22" s="13"/>
    </row>
    <row r="23" spans="1:4" s="1" customFormat="1" ht="16.5" customHeight="1">
      <c r="A23" s="11"/>
      <c r="B23" s="12" t="s">
        <v>21</v>
      </c>
      <c r="C23" s="13">
        <v>575</v>
      </c>
      <c r="D23" s="13"/>
    </row>
    <row r="24" spans="1:4" s="1" customFormat="1" ht="16.5" customHeight="1">
      <c r="A24" s="11"/>
      <c r="B24" s="12" t="s">
        <v>30</v>
      </c>
      <c r="C24" s="13">
        <v>400</v>
      </c>
      <c r="D24" s="13"/>
    </row>
    <row r="25" spans="1:4" s="1" customFormat="1" ht="21" customHeight="1">
      <c r="A25" s="18"/>
      <c r="B25" s="19" t="s">
        <v>32</v>
      </c>
      <c r="C25" s="21"/>
      <c r="D25" s="21">
        <f>SUM(C21:C24)</f>
        <v>1492</v>
      </c>
    </row>
    <row r="26" spans="1:4" s="1" customFormat="1" ht="16.5" customHeight="1">
      <c r="A26" s="8"/>
      <c r="B26" s="23" t="s">
        <v>7</v>
      </c>
      <c r="C26" s="16"/>
      <c r="D26" s="16"/>
    </row>
    <row r="27" spans="1:4" s="1" customFormat="1" ht="16.5" customHeight="1">
      <c r="A27" s="11"/>
      <c r="B27" s="12" t="s">
        <v>37</v>
      </c>
      <c r="C27" s="13">
        <v>18</v>
      </c>
      <c r="D27" s="13"/>
    </row>
    <row r="28" spans="1:4" s="1" customFormat="1" ht="16.5" customHeight="1">
      <c r="A28" s="11"/>
      <c r="B28" s="12" t="s">
        <v>38</v>
      </c>
      <c r="C28" s="13">
        <v>102</v>
      </c>
      <c r="D28" s="13"/>
    </row>
    <row r="29" spans="1:4" s="1" customFormat="1" ht="16.5" customHeight="1">
      <c r="A29" s="11"/>
      <c r="B29" s="12" t="s">
        <v>39</v>
      </c>
      <c r="C29" s="16">
        <v>135</v>
      </c>
      <c r="D29" s="16"/>
    </row>
    <row r="30" spans="1:4" s="1" customFormat="1" ht="21" customHeight="1">
      <c r="A30" s="18"/>
      <c r="B30" s="19" t="s">
        <v>33</v>
      </c>
      <c r="C30" s="21"/>
      <c r="D30" s="21">
        <f>SUM(C27:C29)</f>
        <v>255</v>
      </c>
    </row>
    <row r="31" spans="1:4" s="1" customFormat="1" ht="21" customHeight="1">
      <c r="A31" s="8"/>
      <c r="B31" s="19" t="s">
        <v>15</v>
      </c>
      <c r="C31" s="21"/>
      <c r="D31" s="21">
        <f>SUM(D19+D25+D30)</f>
        <v>4890</v>
      </c>
    </row>
    <row r="32" spans="1:4" s="1" customFormat="1" ht="16.5" customHeight="1">
      <c r="A32" s="18" t="s">
        <v>10</v>
      </c>
      <c r="B32" s="19" t="s">
        <v>16</v>
      </c>
      <c r="C32" s="21"/>
      <c r="D32" s="24">
        <f>SUM(D11-D31)</f>
        <v>-400</v>
      </c>
    </row>
    <row r="33" spans="1:4" s="1" customFormat="1" ht="16.5" customHeight="1">
      <c r="A33" s="8" t="s">
        <v>17</v>
      </c>
      <c r="B33" s="25" t="s">
        <v>12</v>
      </c>
      <c r="C33" s="16"/>
      <c r="D33" s="16"/>
    </row>
    <row r="34" spans="1:4" s="1" customFormat="1" ht="16.5" customHeight="1">
      <c r="A34" s="11"/>
      <c r="B34" s="12" t="s">
        <v>41</v>
      </c>
      <c r="C34" s="13"/>
      <c r="D34" s="13">
        <v>0</v>
      </c>
    </row>
    <row r="35" spans="1:4" s="1" customFormat="1" ht="16.5" customHeight="1">
      <c r="A35" s="11"/>
      <c r="B35" s="12" t="s">
        <v>42</v>
      </c>
      <c r="C35" s="13"/>
      <c r="D35" s="13"/>
    </row>
    <row r="36" spans="1:4" s="1" customFormat="1" ht="16.5" customHeight="1">
      <c r="A36" s="11"/>
      <c r="B36" s="12" t="s">
        <v>3</v>
      </c>
      <c r="C36" s="13">
        <v>160</v>
      </c>
      <c r="D36" s="26"/>
    </row>
    <row r="37" spans="1:4" s="1" customFormat="1" ht="16.5" customHeight="1">
      <c r="A37" s="11"/>
      <c r="B37" s="12" t="s">
        <v>4</v>
      </c>
      <c r="C37" s="27">
        <v>-60</v>
      </c>
      <c r="D37" s="13"/>
    </row>
    <row r="38" spans="1:4" s="1" customFormat="1" ht="16.5" customHeight="1">
      <c r="A38" s="11"/>
      <c r="B38" s="12"/>
      <c r="C38" s="16"/>
      <c r="D38" s="28">
        <f>SUM(C36:C37)</f>
        <v>100</v>
      </c>
    </row>
    <row r="39" spans="1:4" s="1" customFormat="1" ht="16.5" customHeight="1">
      <c r="A39" s="11"/>
      <c r="B39" s="12" t="s">
        <v>43</v>
      </c>
      <c r="C39" s="13"/>
      <c r="D39" s="13"/>
    </row>
    <row r="40" spans="1:4" s="1" customFormat="1" ht="16.5" customHeight="1">
      <c r="A40" s="11"/>
      <c r="B40" s="12" t="s">
        <v>3</v>
      </c>
      <c r="C40" s="13">
        <v>30</v>
      </c>
      <c r="D40" s="13"/>
    </row>
    <row r="41" spans="1:4" s="1" customFormat="1" ht="16.5" customHeight="1">
      <c r="A41" s="11"/>
      <c r="B41" s="12" t="s">
        <v>40</v>
      </c>
      <c r="C41" s="27">
        <v>-130</v>
      </c>
      <c r="D41" s="16"/>
    </row>
    <row r="42" spans="1:4" s="1" customFormat="1" ht="16.5" customHeight="1">
      <c r="A42" s="11"/>
      <c r="B42" s="12"/>
      <c r="C42" s="29"/>
      <c r="D42" s="30">
        <f>SUM(C40:C41)</f>
        <v>-100</v>
      </c>
    </row>
    <row r="43" spans="1:4" s="1" customFormat="1" ht="16.5" customHeight="1">
      <c r="A43" s="8"/>
      <c r="B43" s="15" t="s">
        <v>44</v>
      </c>
      <c r="C43" s="31"/>
      <c r="D43" s="13">
        <v>400</v>
      </c>
    </row>
    <row r="44" spans="1:4" s="1" customFormat="1" ht="21" customHeight="1">
      <c r="A44" s="18"/>
      <c r="B44" s="19" t="s">
        <v>18</v>
      </c>
      <c r="C44" s="21"/>
      <c r="D44" s="21">
        <f>SUM(D34:D43)</f>
        <v>400</v>
      </c>
    </row>
    <row r="45" spans="1:4" s="34" customFormat="1" ht="17.25" customHeight="1">
      <c r="A45" s="43">
        <v>39068</v>
      </c>
      <c r="B45" s="43"/>
      <c r="C45" s="33"/>
      <c r="D45" s="33"/>
    </row>
    <row r="46" spans="1:4" s="34" customFormat="1" ht="17.25" customHeight="1">
      <c r="A46" s="35" t="s">
        <v>35</v>
      </c>
      <c r="B46" s="32"/>
      <c r="C46" s="33"/>
      <c r="D46" s="33"/>
    </row>
    <row r="47" spans="1:4" ht="12.75" customHeight="1">
      <c r="A47" s="36"/>
      <c r="B47" s="37"/>
      <c r="C47" s="38"/>
      <c r="D47" s="38"/>
    </row>
    <row r="48" spans="2:4" ht="12.75" customHeight="1">
      <c r="B48" s="40"/>
      <c r="C48" s="38"/>
      <c r="D48" s="38"/>
    </row>
    <row r="49" spans="2:4" ht="12.75" customHeight="1">
      <c r="B49" s="40"/>
      <c r="C49" s="38"/>
      <c r="D49" s="38"/>
    </row>
    <row r="50" spans="2:4" ht="12.75" customHeight="1">
      <c r="B50" s="40"/>
      <c r="C50" s="38"/>
      <c r="D50" s="38"/>
    </row>
    <row r="51" spans="2:4" ht="12.75" customHeight="1">
      <c r="B51" s="40"/>
      <c r="C51" s="38"/>
      <c r="D51" s="38"/>
    </row>
    <row r="52" spans="2:4" ht="12.75" customHeight="1">
      <c r="B52" s="40"/>
      <c r="C52" s="38"/>
      <c r="D52" s="38"/>
    </row>
    <row r="53" spans="2:4" ht="12.75" customHeight="1">
      <c r="B53" s="40"/>
      <c r="C53" s="38"/>
      <c r="D53" s="38"/>
    </row>
    <row r="54" spans="2:4" ht="12.75" customHeight="1">
      <c r="B54" s="40"/>
      <c r="C54" s="38"/>
      <c r="D54" s="38"/>
    </row>
    <row r="55" spans="2:4" ht="12.75" customHeight="1">
      <c r="B55" s="40"/>
      <c r="C55" s="38"/>
      <c r="D55" s="38"/>
    </row>
    <row r="56" spans="2:4" ht="21.75">
      <c r="B56" s="40"/>
      <c r="C56" s="38"/>
      <c r="D56" s="38"/>
    </row>
    <row r="57" spans="2:4" ht="21.75">
      <c r="B57" s="40"/>
      <c r="C57" s="38"/>
      <c r="D57" s="38"/>
    </row>
    <row r="58" spans="2:4" ht="21.75">
      <c r="B58" s="40"/>
      <c r="C58" s="38"/>
      <c r="D58" s="38"/>
    </row>
    <row r="59" spans="2:4" ht="21.75">
      <c r="B59" s="40"/>
      <c r="C59" s="38"/>
      <c r="D59" s="38"/>
    </row>
    <row r="60" spans="2:4" ht="21.75">
      <c r="B60" s="40"/>
      <c r="C60" s="38"/>
      <c r="D60" s="38"/>
    </row>
    <row r="61" spans="2:4" ht="21.75">
      <c r="B61" s="40"/>
      <c r="C61" s="38"/>
      <c r="D61" s="38"/>
    </row>
    <row r="62" spans="2:4" ht="21.75">
      <c r="B62" s="40"/>
      <c r="C62" s="38"/>
      <c r="D62" s="38"/>
    </row>
    <row r="63" spans="2:4" ht="21.75">
      <c r="B63" s="40"/>
      <c r="C63" s="38"/>
      <c r="D63" s="38"/>
    </row>
    <row r="64" spans="2:4" ht="21.75">
      <c r="B64" s="40"/>
      <c r="C64" s="38"/>
      <c r="D64" s="38"/>
    </row>
    <row r="65" spans="2:4" ht="21.75">
      <c r="B65" s="40"/>
      <c r="C65" s="38"/>
      <c r="D65" s="38"/>
    </row>
    <row r="66" spans="2:4" ht="21.75">
      <c r="B66" s="40"/>
      <c r="C66" s="38"/>
      <c r="D66" s="38"/>
    </row>
    <row r="67" spans="2:4" ht="21.75">
      <c r="B67" s="40"/>
      <c r="C67" s="38"/>
      <c r="D67" s="38"/>
    </row>
    <row r="68" spans="2:4" ht="21.75">
      <c r="B68" s="40"/>
      <c r="C68" s="38"/>
      <c r="D68" s="38"/>
    </row>
    <row r="69" spans="2:4" ht="21.75">
      <c r="B69" s="40"/>
      <c r="C69" s="38"/>
      <c r="D69" s="38"/>
    </row>
    <row r="70" spans="2:4" ht="21.75">
      <c r="B70" s="40"/>
      <c r="C70" s="38"/>
      <c r="D70" s="38"/>
    </row>
    <row r="71" spans="2:4" ht="21.75">
      <c r="B71" s="40"/>
      <c r="C71" s="38"/>
      <c r="D71" s="38"/>
    </row>
    <row r="72" spans="2:4" ht="21.75">
      <c r="B72" s="40"/>
      <c r="C72" s="38"/>
      <c r="D72" s="38"/>
    </row>
    <row r="73" spans="2:4" ht="21.75">
      <c r="B73" s="40"/>
      <c r="C73" s="38"/>
      <c r="D73" s="38"/>
    </row>
    <row r="74" spans="2:4" ht="21.75">
      <c r="B74" s="40"/>
      <c r="C74" s="38"/>
      <c r="D74" s="38"/>
    </row>
    <row r="75" spans="2:4" ht="21.75">
      <c r="B75" s="40"/>
      <c r="C75" s="38"/>
      <c r="D75" s="38"/>
    </row>
    <row r="76" spans="2:4" ht="21.75">
      <c r="B76" s="40"/>
      <c r="C76" s="38"/>
      <c r="D76" s="38"/>
    </row>
    <row r="77" spans="2:4" ht="21.75">
      <c r="B77" s="40"/>
      <c r="C77" s="38"/>
      <c r="D77" s="38"/>
    </row>
    <row r="78" spans="2:4" ht="21.75">
      <c r="B78" s="40"/>
      <c r="C78" s="38"/>
      <c r="D78" s="38"/>
    </row>
    <row r="79" spans="2:4" ht="21.75">
      <c r="B79" s="40"/>
      <c r="C79" s="38"/>
      <c r="D79" s="38"/>
    </row>
    <row r="80" spans="2:4" ht="21.75">
      <c r="B80" s="40"/>
      <c r="C80" s="38"/>
      <c r="D80" s="38"/>
    </row>
    <row r="81" spans="2:4" ht="21.75">
      <c r="B81" s="40"/>
      <c r="C81" s="38"/>
      <c r="D81" s="38"/>
    </row>
    <row r="82" spans="2:4" ht="21.75">
      <c r="B82" s="40"/>
      <c r="C82" s="38"/>
      <c r="D82" s="38"/>
    </row>
    <row r="83" spans="2:4" ht="21.75">
      <c r="B83" s="40"/>
      <c r="C83" s="38"/>
      <c r="D83" s="38"/>
    </row>
    <row r="84" spans="2:4" ht="21.75">
      <c r="B84" s="40"/>
      <c r="C84" s="38"/>
      <c r="D84" s="38"/>
    </row>
    <row r="85" spans="2:4" ht="21.75">
      <c r="B85" s="40"/>
      <c r="C85" s="38"/>
      <c r="D85" s="38"/>
    </row>
    <row r="86" spans="2:4" ht="21.75">
      <c r="B86" s="40"/>
      <c r="C86" s="38"/>
      <c r="D86" s="38"/>
    </row>
    <row r="87" spans="2:4" ht="21.75">
      <c r="B87" s="40"/>
      <c r="C87" s="38"/>
      <c r="D87" s="38"/>
    </row>
    <row r="88" spans="2:4" ht="21.75">
      <c r="B88" s="40"/>
      <c r="C88" s="38"/>
      <c r="D88" s="38"/>
    </row>
    <row r="89" spans="2:4" ht="21.75">
      <c r="B89" s="40"/>
      <c r="C89" s="38"/>
      <c r="D89" s="38"/>
    </row>
    <row r="90" spans="2:4" ht="21.75">
      <c r="B90" s="40"/>
      <c r="C90" s="38"/>
      <c r="D90" s="38"/>
    </row>
    <row r="91" spans="2:4" ht="21.75">
      <c r="B91" s="40"/>
      <c r="C91" s="38"/>
      <c r="D91" s="38"/>
    </row>
    <row r="92" spans="2:4" ht="21.75">
      <c r="B92" s="40"/>
      <c r="C92" s="38"/>
      <c r="D92" s="38"/>
    </row>
    <row r="93" spans="2:4" ht="21.75">
      <c r="B93" s="40"/>
      <c r="C93" s="38"/>
      <c r="D93" s="38"/>
    </row>
    <row r="94" spans="2:4" ht="21.75">
      <c r="B94" s="40"/>
      <c r="C94" s="38"/>
      <c r="D94" s="38"/>
    </row>
    <row r="95" spans="2:4" ht="21.75">
      <c r="B95" s="40"/>
      <c r="C95" s="38"/>
      <c r="D95" s="38"/>
    </row>
  </sheetData>
  <sheetProtection/>
  <mergeCells count="3">
    <mergeCell ref="A2:D2"/>
    <mergeCell ref="A45:B45"/>
    <mergeCell ref="A1:D1"/>
  </mergeCells>
  <printOptions horizontalCentered="1"/>
  <pageMargins left="0.7480314960629921" right="0.7480314960629921" top="0.1968503937007874" bottom="0" header="0.7086614173228347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rightToLeft="1" zoomScalePageLayoutView="0" workbookViewId="0" topLeftCell="A1">
      <selection activeCell="A1" sqref="A1:IV16384"/>
    </sheetView>
  </sheetViews>
  <sheetFormatPr defaultColWidth="9.140625" defaultRowHeight="12.75" customHeight="1"/>
  <cols>
    <col min="1" max="1" width="17.28125" style="69" bestFit="1" customWidth="1"/>
    <col min="2" max="2" width="50.421875" style="68" customWidth="1"/>
    <col min="3" max="3" width="18.7109375" style="68" bestFit="1" customWidth="1"/>
    <col min="4" max="16384" width="9.140625" style="68" customWidth="1"/>
  </cols>
  <sheetData>
    <row r="1" spans="1:3" s="46" customFormat="1" ht="18.75" customHeight="1">
      <c r="A1" s="45" t="s">
        <v>47</v>
      </c>
      <c r="B1" s="45"/>
      <c r="C1" s="45"/>
    </row>
    <row r="2" spans="1:3" s="46" customFormat="1" ht="19.5" customHeight="1">
      <c r="A2" s="47" t="s">
        <v>48</v>
      </c>
      <c r="B2" s="47"/>
      <c r="C2" s="47"/>
    </row>
    <row r="3" spans="1:3" s="46" customFormat="1" ht="17.25" customHeight="1">
      <c r="A3" s="47" t="s">
        <v>49</v>
      </c>
      <c r="B3" s="47"/>
      <c r="C3" s="47"/>
    </row>
    <row r="4" spans="1:3" s="46" customFormat="1" ht="12.75" customHeight="1">
      <c r="A4" s="48"/>
      <c r="C4" s="49" t="s">
        <v>50</v>
      </c>
    </row>
    <row r="5" spans="1:3" s="46" customFormat="1" ht="16.5" customHeight="1">
      <c r="A5" s="50" t="s">
        <v>51</v>
      </c>
      <c r="B5" s="51" t="s">
        <v>52</v>
      </c>
      <c r="C5" s="50" t="s">
        <v>53</v>
      </c>
    </row>
    <row r="6" spans="1:3" s="46" customFormat="1" ht="16.5" customHeight="1">
      <c r="A6" s="52" t="s">
        <v>54</v>
      </c>
      <c r="B6" s="53"/>
      <c r="C6" s="52" t="s">
        <v>55</v>
      </c>
    </row>
    <row r="7" spans="1:3" s="46" customFormat="1" ht="15.75" customHeight="1">
      <c r="A7" s="54">
        <v>10100</v>
      </c>
      <c r="B7" s="55" t="s">
        <v>56</v>
      </c>
      <c r="C7" s="56">
        <v>21372</v>
      </c>
    </row>
    <row r="8" spans="1:3" s="46" customFormat="1" ht="15.75" customHeight="1">
      <c r="A8" s="57">
        <v>10300</v>
      </c>
      <c r="B8" s="58" t="s">
        <v>57</v>
      </c>
      <c r="C8" s="59">
        <v>1</v>
      </c>
    </row>
    <row r="9" spans="1:3" s="46" customFormat="1" ht="15.75" customHeight="1">
      <c r="A9" s="57">
        <v>15300</v>
      </c>
      <c r="B9" s="58" t="s">
        <v>58</v>
      </c>
      <c r="C9" s="59">
        <v>1</v>
      </c>
    </row>
    <row r="10" spans="1:3" s="46" customFormat="1" ht="15.75" customHeight="1">
      <c r="A10" s="57">
        <v>10400</v>
      </c>
      <c r="B10" s="58" t="s">
        <v>59</v>
      </c>
      <c r="C10" s="59">
        <v>302</v>
      </c>
    </row>
    <row r="11" spans="1:3" s="46" customFormat="1" ht="15.75" customHeight="1">
      <c r="A11" s="57">
        <v>10500</v>
      </c>
      <c r="B11" s="58" t="s">
        <v>60</v>
      </c>
      <c r="C11" s="59">
        <v>182826</v>
      </c>
    </row>
    <row r="12" spans="1:3" s="46" customFormat="1" ht="15.75" customHeight="1">
      <c r="A12" s="57">
        <v>10600</v>
      </c>
      <c r="B12" s="58" t="s">
        <v>61</v>
      </c>
      <c r="C12" s="59">
        <v>2172</v>
      </c>
    </row>
    <row r="13" spans="1:3" s="46" customFormat="1" ht="15.75" customHeight="1">
      <c r="A13" s="57">
        <v>10700</v>
      </c>
      <c r="B13" s="58" t="s">
        <v>62</v>
      </c>
      <c r="C13" s="59">
        <v>96</v>
      </c>
    </row>
    <row r="14" spans="1:3" s="46" customFormat="1" ht="15.75" customHeight="1">
      <c r="A14" s="57">
        <v>10800</v>
      </c>
      <c r="B14" s="58" t="s">
        <v>63</v>
      </c>
      <c r="C14" s="59">
        <v>949</v>
      </c>
    </row>
    <row r="15" spans="1:3" s="46" customFormat="1" ht="15.75" customHeight="1">
      <c r="A15" s="57">
        <v>10900</v>
      </c>
      <c r="B15" s="58" t="s">
        <v>64</v>
      </c>
      <c r="C15" s="59">
        <v>4648</v>
      </c>
    </row>
    <row r="16" spans="1:3" s="46" customFormat="1" ht="15.75" customHeight="1">
      <c r="A16" s="57">
        <v>11000</v>
      </c>
      <c r="B16" s="58" t="s">
        <v>65</v>
      </c>
      <c r="C16" s="59">
        <v>38894</v>
      </c>
    </row>
    <row r="17" spans="1:3" s="46" customFormat="1" ht="15.75" customHeight="1">
      <c r="A17" s="57">
        <v>11100</v>
      </c>
      <c r="B17" s="58" t="s">
        <v>66</v>
      </c>
      <c r="C17" s="59">
        <v>3644</v>
      </c>
    </row>
    <row r="18" spans="1:3" s="46" customFormat="1" ht="15.75" customHeight="1">
      <c r="A18" s="57">
        <v>11200</v>
      </c>
      <c r="B18" s="58" t="s">
        <v>67</v>
      </c>
      <c r="C18" s="59">
        <v>1638</v>
      </c>
    </row>
    <row r="19" spans="1:3" s="46" customFormat="1" ht="15.75" customHeight="1">
      <c r="A19" s="57">
        <v>11300</v>
      </c>
      <c r="B19" s="58" t="s">
        <v>68</v>
      </c>
      <c r="C19" s="59">
        <v>10388</v>
      </c>
    </row>
    <row r="20" spans="1:3" s="46" customFormat="1" ht="15.75" customHeight="1">
      <c r="A20" s="57">
        <v>11400</v>
      </c>
      <c r="B20" s="58" t="s">
        <v>69</v>
      </c>
      <c r="C20" s="59">
        <v>595</v>
      </c>
    </row>
    <row r="21" spans="1:3" s="46" customFormat="1" ht="15.75" customHeight="1">
      <c r="A21" s="57">
        <v>11500</v>
      </c>
      <c r="B21" s="58" t="s">
        <v>70</v>
      </c>
      <c r="C21" s="59">
        <v>500</v>
      </c>
    </row>
    <row r="22" spans="1:3" s="46" customFormat="1" ht="15.75" customHeight="1">
      <c r="A22" s="57">
        <v>11600</v>
      </c>
      <c r="B22" s="58" t="s">
        <v>71</v>
      </c>
      <c r="C22" s="59">
        <v>104</v>
      </c>
    </row>
    <row r="23" spans="1:3" s="46" customFormat="1" ht="15.75" customHeight="1">
      <c r="A23" s="57">
        <v>11700</v>
      </c>
      <c r="B23" s="58" t="s">
        <v>72</v>
      </c>
      <c r="C23" s="59">
        <v>30818</v>
      </c>
    </row>
    <row r="24" spans="1:3" s="46" customFormat="1" ht="15.75" customHeight="1">
      <c r="A24" s="57">
        <v>11900</v>
      </c>
      <c r="B24" s="58" t="s">
        <v>73</v>
      </c>
      <c r="C24" s="59">
        <v>58588</v>
      </c>
    </row>
    <row r="25" spans="1:3" s="46" customFormat="1" ht="15.75" customHeight="1">
      <c r="A25" s="57">
        <v>12100</v>
      </c>
      <c r="B25" s="58" t="s">
        <v>74</v>
      </c>
      <c r="C25" s="59">
        <v>6790</v>
      </c>
    </row>
    <row r="26" spans="1:3" s="46" customFormat="1" ht="15.75" customHeight="1">
      <c r="A26" s="57">
        <v>12200</v>
      </c>
      <c r="B26" s="58" t="s">
        <v>75</v>
      </c>
      <c r="C26" s="59">
        <v>1</v>
      </c>
    </row>
    <row r="27" spans="1:3" s="46" customFormat="1" ht="15.75" customHeight="1">
      <c r="A27" s="57">
        <v>12300</v>
      </c>
      <c r="B27" s="58" t="s">
        <v>76</v>
      </c>
      <c r="C27" s="59">
        <v>6184</v>
      </c>
    </row>
    <row r="28" spans="1:3" s="46" customFormat="1" ht="15.75" customHeight="1">
      <c r="A28" s="57">
        <v>12400</v>
      </c>
      <c r="B28" s="58" t="s">
        <v>77</v>
      </c>
      <c r="C28" s="59">
        <v>2</v>
      </c>
    </row>
    <row r="29" spans="1:3" s="46" customFormat="1" ht="15.75" customHeight="1">
      <c r="A29" s="57">
        <v>12700</v>
      </c>
      <c r="B29" s="58" t="s">
        <v>78</v>
      </c>
      <c r="C29" s="59">
        <v>671</v>
      </c>
    </row>
    <row r="30" spans="1:3" s="46" customFormat="1" ht="15.75" customHeight="1">
      <c r="A30" s="57">
        <v>13000</v>
      </c>
      <c r="B30" s="58" t="s">
        <v>79</v>
      </c>
      <c r="C30" s="59">
        <v>6</v>
      </c>
    </row>
    <row r="31" spans="1:3" s="46" customFormat="1" ht="15.75" customHeight="1">
      <c r="A31" s="57">
        <v>13100</v>
      </c>
      <c r="B31" s="58" t="s">
        <v>80</v>
      </c>
      <c r="C31" s="59">
        <v>5</v>
      </c>
    </row>
    <row r="32" spans="1:3" s="46" customFormat="1" ht="15.75" customHeight="1">
      <c r="A32" s="57">
        <v>13300</v>
      </c>
      <c r="B32" s="58" t="s">
        <v>81</v>
      </c>
      <c r="C32" s="59">
        <v>15</v>
      </c>
    </row>
    <row r="33" spans="1:3" s="46" customFormat="1" ht="15.75" customHeight="1">
      <c r="A33" s="57">
        <v>13700</v>
      </c>
      <c r="B33" s="58" t="s">
        <v>82</v>
      </c>
      <c r="C33" s="59">
        <v>1119</v>
      </c>
    </row>
    <row r="34" spans="1:3" s="46" customFormat="1" ht="15.75" customHeight="1">
      <c r="A34" s="57">
        <v>14000</v>
      </c>
      <c r="B34" s="58" t="s">
        <v>83</v>
      </c>
      <c r="C34" s="59">
        <v>19</v>
      </c>
    </row>
    <row r="35" spans="1:3" s="46" customFormat="1" ht="15.75" customHeight="1">
      <c r="A35" s="57">
        <v>14200</v>
      </c>
      <c r="B35" s="58" t="s">
        <v>84</v>
      </c>
      <c r="C35" s="59">
        <v>36300</v>
      </c>
    </row>
    <row r="36" spans="1:3" s="46" customFormat="1" ht="15.75" customHeight="1">
      <c r="A36" s="57">
        <v>15000</v>
      </c>
      <c r="B36" s="58" t="s">
        <v>85</v>
      </c>
      <c r="C36" s="59">
        <v>155</v>
      </c>
    </row>
    <row r="37" spans="1:3" s="46" customFormat="1" ht="15.75" customHeight="1">
      <c r="A37" s="57">
        <v>15500</v>
      </c>
      <c r="B37" s="58" t="s">
        <v>86</v>
      </c>
      <c r="C37" s="59">
        <v>88</v>
      </c>
    </row>
    <row r="38" spans="1:3" s="46" customFormat="1" ht="15.75" customHeight="1">
      <c r="A38" s="57">
        <v>15700</v>
      </c>
      <c r="B38" s="58" t="s">
        <v>87</v>
      </c>
      <c r="C38" s="59">
        <v>10</v>
      </c>
    </row>
    <row r="39" spans="1:3" s="46" customFormat="1" ht="15.75" customHeight="1">
      <c r="A39" s="57">
        <v>15900</v>
      </c>
      <c r="B39" s="58" t="s">
        <v>88</v>
      </c>
      <c r="C39" s="59">
        <v>100</v>
      </c>
    </row>
    <row r="40" spans="1:3" s="46" customFormat="1" ht="15.75" customHeight="1">
      <c r="A40" s="57">
        <v>16000</v>
      </c>
      <c r="B40" s="58" t="s">
        <v>89</v>
      </c>
      <c r="C40" s="59">
        <v>3</v>
      </c>
    </row>
    <row r="41" spans="1:3" s="46" customFormat="1" ht="15.75" customHeight="1">
      <c r="A41" s="57">
        <v>16100</v>
      </c>
      <c r="B41" s="58" t="s">
        <v>90</v>
      </c>
      <c r="C41" s="59">
        <v>3</v>
      </c>
    </row>
    <row r="42" spans="1:3" s="46" customFormat="1" ht="15.75" customHeight="1">
      <c r="A42" s="57">
        <v>16200</v>
      </c>
      <c r="B42" s="58" t="s">
        <v>91</v>
      </c>
      <c r="C42" s="59">
        <v>654</v>
      </c>
    </row>
    <row r="43" spans="1:3" s="46" customFormat="1" ht="15.75" customHeight="1">
      <c r="A43" s="57">
        <v>16500</v>
      </c>
      <c r="B43" s="58" t="s">
        <v>92</v>
      </c>
      <c r="C43" s="59">
        <v>42</v>
      </c>
    </row>
    <row r="44" spans="1:3" s="46" customFormat="1" ht="15.75" customHeight="1">
      <c r="A44" s="57">
        <v>16700</v>
      </c>
      <c r="B44" s="58" t="s">
        <v>93</v>
      </c>
      <c r="C44" s="59">
        <v>4419</v>
      </c>
    </row>
    <row r="45" spans="1:3" s="46" customFormat="1" ht="15.75" customHeight="1">
      <c r="A45" s="57">
        <v>17600</v>
      </c>
      <c r="B45" s="58" t="s">
        <v>94</v>
      </c>
      <c r="C45" s="59">
        <v>80672</v>
      </c>
    </row>
    <row r="46" spans="1:3" s="46" customFormat="1" ht="15.75" customHeight="1">
      <c r="A46" s="57">
        <v>20400</v>
      </c>
      <c r="B46" s="58" t="s">
        <v>95</v>
      </c>
      <c r="C46" s="59">
        <v>850</v>
      </c>
    </row>
    <row r="47" spans="1:3" s="46" customFormat="1" ht="15.75" customHeight="1">
      <c r="A47" s="57">
        <v>20600</v>
      </c>
      <c r="B47" s="58" t="s">
        <v>96</v>
      </c>
      <c r="C47" s="59">
        <v>135593</v>
      </c>
    </row>
    <row r="48" spans="1:3" s="46" customFormat="1" ht="15.75" customHeight="1">
      <c r="A48" s="57">
        <v>40500</v>
      </c>
      <c r="B48" s="58" t="s">
        <v>97</v>
      </c>
      <c r="C48" s="59">
        <v>249763</v>
      </c>
    </row>
    <row r="49" spans="1:3" s="46" customFormat="1" ht="15.75" customHeight="1">
      <c r="A49" s="57">
        <v>19000</v>
      </c>
      <c r="B49" s="60" t="s">
        <v>98</v>
      </c>
      <c r="C49" s="59">
        <v>9000</v>
      </c>
    </row>
    <row r="50" spans="1:3" s="46" customFormat="1" ht="21.75" customHeight="1">
      <c r="A50" s="61"/>
      <c r="B50" s="62" t="s">
        <v>99</v>
      </c>
      <c r="C50" s="63">
        <f>SUM(C7:C49)</f>
        <v>890000</v>
      </c>
    </row>
    <row r="51" spans="1:3" s="46" customFormat="1" ht="3.75" customHeight="1">
      <c r="A51" s="64"/>
      <c r="B51" s="65"/>
      <c r="C51" s="66"/>
    </row>
    <row r="52" spans="1:2" ht="15.75" customHeight="1">
      <c r="A52" s="67">
        <v>39056</v>
      </c>
      <c r="B52" s="67"/>
    </row>
    <row r="53" spans="1:2" ht="16.5" customHeight="1">
      <c r="A53" s="35" t="s">
        <v>100</v>
      </c>
      <c r="B53" s="32"/>
    </row>
  </sheetData>
  <sheetProtection/>
  <mergeCells count="5">
    <mergeCell ref="A1:C1"/>
    <mergeCell ref="A2:C2"/>
    <mergeCell ref="A3:C3"/>
    <mergeCell ref="B5:B6"/>
    <mergeCell ref="A52:B5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5"/>
  <sheetViews>
    <sheetView rightToLeft="1" zoomScalePageLayoutView="0" workbookViewId="0" topLeftCell="A1">
      <selection activeCell="A1" sqref="A1:IV16384"/>
    </sheetView>
  </sheetViews>
  <sheetFormatPr defaultColWidth="9.140625" defaultRowHeight="12.75"/>
  <cols>
    <col min="1" max="1" width="23.140625" style="68" bestFit="1" customWidth="1"/>
    <col min="2" max="2" width="4.7109375" style="68" customWidth="1"/>
    <col min="3" max="3" width="58.140625" style="68" customWidth="1"/>
    <col min="4" max="4" width="17.140625" style="68" bestFit="1" customWidth="1"/>
    <col min="5" max="16384" width="9.140625" style="68" customWidth="1"/>
  </cols>
  <sheetData>
    <row r="1" spans="1:4" ht="19.5" customHeight="1">
      <c r="A1" s="70" t="s">
        <v>101</v>
      </c>
      <c r="B1" s="70"/>
      <c r="C1" s="70"/>
      <c r="D1" s="70"/>
    </row>
    <row r="2" spans="1:4" s="46" customFormat="1" ht="19.5" customHeight="1">
      <c r="A2" s="47" t="s">
        <v>102</v>
      </c>
      <c r="B2" s="47"/>
      <c r="C2" s="47"/>
      <c r="D2" s="47"/>
    </row>
    <row r="3" spans="1:4" s="46" customFormat="1" ht="19.5" customHeight="1">
      <c r="A3" s="47" t="s">
        <v>103</v>
      </c>
      <c r="B3" s="47"/>
      <c r="C3" s="47"/>
      <c r="D3" s="47"/>
    </row>
    <row r="4" spans="1:4" ht="21" customHeight="1">
      <c r="A4" s="71"/>
      <c r="B4" s="71"/>
      <c r="C4" s="71"/>
      <c r="D4" s="72" t="s">
        <v>50</v>
      </c>
    </row>
    <row r="5" spans="1:4" s="76" customFormat="1" ht="20.25" customHeight="1">
      <c r="A5" s="73" t="s">
        <v>51</v>
      </c>
      <c r="B5" s="74" t="s">
        <v>52</v>
      </c>
      <c r="C5" s="75"/>
      <c r="D5" s="73" t="s">
        <v>53</v>
      </c>
    </row>
    <row r="6" spans="1:4" s="76" customFormat="1" ht="20.25" customHeight="1">
      <c r="A6" s="77" t="s">
        <v>54</v>
      </c>
      <c r="B6" s="78"/>
      <c r="C6" s="79"/>
      <c r="D6" s="77" t="s">
        <v>55</v>
      </c>
    </row>
    <row r="7" spans="1:4" s="46" customFormat="1" ht="19.5" customHeight="1">
      <c r="A7" s="80"/>
      <c r="B7" s="81" t="s">
        <v>104</v>
      </c>
      <c r="C7" s="82" t="s">
        <v>105</v>
      </c>
      <c r="D7" s="83"/>
    </row>
    <row r="8" spans="1:4" s="46" customFormat="1" ht="19.5" customHeight="1">
      <c r="A8" s="84">
        <v>10300</v>
      </c>
      <c r="B8" s="85"/>
      <c r="C8" s="86" t="s">
        <v>57</v>
      </c>
      <c r="D8" s="87">
        <v>1</v>
      </c>
    </row>
    <row r="9" spans="1:4" s="88" customFormat="1" ht="19.5" customHeight="1">
      <c r="A9" s="84">
        <v>15300</v>
      </c>
      <c r="B9" s="85"/>
      <c r="C9" s="86" t="s">
        <v>58</v>
      </c>
      <c r="D9" s="87">
        <v>1</v>
      </c>
    </row>
    <row r="10" spans="1:4" s="88" customFormat="1" ht="19.5" customHeight="1">
      <c r="A10" s="84">
        <v>10400</v>
      </c>
      <c r="B10" s="85"/>
      <c r="C10" s="86" t="s">
        <v>106</v>
      </c>
      <c r="D10" s="87">
        <v>302</v>
      </c>
    </row>
    <row r="11" spans="1:4" s="88" customFormat="1" ht="19.5" customHeight="1">
      <c r="A11" s="84">
        <v>10500</v>
      </c>
      <c r="B11" s="85"/>
      <c r="C11" s="86" t="s">
        <v>107</v>
      </c>
      <c r="D11" s="87">
        <v>182826</v>
      </c>
    </row>
    <row r="12" spans="1:4" s="88" customFormat="1" ht="19.5" customHeight="1">
      <c r="A12" s="84">
        <v>10600</v>
      </c>
      <c r="B12" s="85"/>
      <c r="C12" s="86" t="s">
        <v>108</v>
      </c>
      <c r="D12" s="87">
        <v>2172</v>
      </c>
    </row>
    <row r="13" spans="1:4" s="88" customFormat="1" ht="19.5" customHeight="1">
      <c r="A13" s="84">
        <v>12200</v>
      </c>
      <c r="B13" s="85"/>
      <c r="C13" s="86" t="s">
        <v>75</v>
      </c>
      <c r="D13" s="87">
        <v>1</v>
      </c>
    </row>
    <row r="14" spans="1:4" s="88" customFormat="1" ht="19.5" customHeight="1">
      <c r="A14" s="84">
        <v>12700</v>
      </c>
      <c r="B14" s="85"/>
      <c r="C14" s="86" t="s">
        <v>109</v>
      </c>
      <c r="D14" s="87">
        <v>671</v>
      </c>
    </row>
    <row r="15" spans="1:4" s="88" customFormat="1" ht="19.5" customHeight="1">
      <c r="A15" s="84">
        <v>13000</v>
      </c>
      <c r="B15" s="85"/>
      <c r="C15" s="86" t="s">
        <v>110</v>
      </c>
      <c r="D15" s="87">
        <v>6</v>
      </c>
    </row>
    <row r="16" spans="1:4" s="88" customFormat="1" ht="19.5" customHeight="1">
      <c r="A16" s="84">
        <v>14000</v>
      </c>
      <c r="B16" s="85"/>
      <c r="C16" s="86" t="s">
        <v>83</v>
      </c>
      <c r="D16" s="87">
        <v>19</v>
      </c>
    </row>
    <row r="17" spans="1:4" s="88" customFormat="1" ht="19.5" customHeight="1">
      <c r="A17" s="84">
        <v>16000</v>
      </c>
      <c r="B17" s="85"/>
      <c r="C17" s="86" t="s">
        <v>111</v>
      </c>
      <c r="D17" s="87">
        <v>3</v>
      </c>
    </row>
    <row r="18" spans="1:4" s="88" customFormat="1" ht="19.5" customHeight="1">
      <c r="A18" s="84">
        <v>16100</v>
      </c>
      <c r="B18" s="85"/>
      <c r="C18" s="86" t="s">
        <v>90</v>
      </c>
      <c r="D18" s="87">
        <v>3</v>
      </c>
    </row>
    <row r="19" spans="1:4" s="88" customFormat="1" ht="21" customHeight="1">
      <c r="A19" s="89"/>
      <c r="B19" s="90"/>
      <c r="C19" s="91" t="s">
        <v>112</v>
      </c>
      <c r="D19" s="92">
        <f>SUM(D7:D18)</f>
        <v>186005</v>
      </c>
    </row>
    <row r="20" spans="1:4" s="88" customFormat="1" ht="19.5" customHeight="1">
      <c r="A20" s="80"/>
      <c r="B20" s="81" t="s">
        <v>113</v>
      </c>
      <c r="C20" s="82" t="s">
        <v>114</v>
      </c>
      <c r="D20" s="83"/>
    </row>
    <row r="21" spans="1:4" s="88" customFormat="1" ht="19.5" customHeight="1">
      <c r="A21" s="84">
        <v>20400</v>
      </c>
      <c r="B21" s="85"/>
      <c r="C21" s="86" t="s">
        <v>115</v>
      </c>
      <c r="D21" s="87">
        <v>850</v>
      </c>
    </row>
    <row r="22" spans="1:4" s="88" customFormat="1" ht="19.5" customHeight="1">
      <c r="A22" s="89"/>
      <c r="B22" s="90"/>
      <c r="C22" s="91" t="s">
        <v>116</v>
      </c>
      <c r="D22" s="92">
        <f>SUM(D20:D21)</f>
        <v>850</v>
      </c>
    </row>
    <row r="23" spans="1:4" s="46" customFormat="1" ht="19.5" customHeight="1">
      <c r="A23" s="80"/>
      <c r="B23" s="81" t="s">
        <v>117</v>
      </c>
      <c r="C23" s="82" t="s">
        <v>118</v>
      </c>
      <c r="D23" s="83"/>
    </row>
    <row r="24" spans="1:4" s="46" customFormat="1" ht="19.5" customHeight="1">
      <c r="A24" s="84">
        <v>10114</v>
      </c>
      <c r="B24" s="85"/>
      <c r="C24" s="86" t="s">
        <v>119</v>
      </c>
      <c r="D24" s="87">
        <v>20</v>
      </c>
    </row>
    <row r="25" spans="1:4" s="88" customFormat="1" ht="19.5" customHeight="1">
      <c r="A25" s="84">
        <v>10700</v>
      </c>
      <c r="B25" s="85"/>
      <c r="C25" s="86" t="s">
        <v>120</v>
      </c>
      <c r="D25" s="87">
        <v>96</v>
      </c>
    </row>
    <row r="26" spans="1:4" s="88" customFormat="1" ht="19.5" customHeight="1">
      <c r="A26" s="84">
        <v>11200</v>
      </c>
      <c r="B26" s="85"/>
      <c r="C26" s="86" t="s">
        <v>121</v>
      </c>
      <c r="D26" s="87">
        <v>1638</v>
      </c>
    </row>
    <row r="27" spans="1:4" s="88" customFormat="1" ht="19.5" customHeight="1">
      <c r="A27" s="84">
        <v>12400</v>
      </c>
      <c r="B27" s="85"/>
      <c r="C27" s="86" t="s">
        <v>77</v>
      </c>
      <c r="D27" s="87">
        <v>2</v>
      </c>
    </row>
    <row r="28" spans="1:4" s="88" customFormat="1" ht="19.5" customHeight="1">
      <c r="A28" s="84">
        <v>16200</v>
      </c>
      <c r="B28" s="85"/>
      <c r="C28" s="86" t="s">
        <v>122</v>
      </c>
      <c r="D28" s="87">
        <v>654</v>
      </c>
    </row>
    <row r="29" spans="1:4" s="88" customFormat="1" ht="19.5" customHeight="1">
      <c r="A29" s="93">
        <v>20600</v>
      </c>
      <c r="B29" s="94"/>
      <c r="C29" s="95" t="s">
        <v>123</v>
      </c>
      <c r="D29" s="96">
        <v>135593</v>
      </c>
    </row>
    <row r="30" spans="1:4" s="88" customFormat="1" ht="21.75" customHeight="1">
      <c r="A30" s="89"/>
      <c r="B30" s="90"/>
      <c r="C30" s="91" t="s">
        <v>124</v>
      </c>
      <c r="D30" s="92">
        <f>SUM(D24:D29)</f>
        <v>138003</v>
      </c>
    </row>
    <row r="31" spans="1:4" s="46" customFormat="1" ht="21" customHeight="1">
      <c r="A31" s="97"/>
      <c r="B31" s="98" t="s">
        <v>125</v>
      </c>
      <c r="C31" s="99" t="s">
        <v>126</v>
      </c>
      <c r="D31" s="100"/>
    </row>
    <row r="32" spans="1:4" s="88" customFormat="1" ht="19.5" customHeight="1">
      <c r="A32" s="84">
        <v>11400</v>
      </c>
      <c r="B32" s="85"/>
      <c r="C32" s="86" t="s">
        <v>127</v>
      </c>
      <c r="D32" s="87">
        <v>595</v>
      </c>
    </row>
    <row r="33" spans="1:4" s="88" customFormat="1" ht="19.5" customHeight="1">
      <c r="A33" s="84">
        <v>13700</v>
      </c>
      <c r="B33" s="85"/>
      <c r="C33" s="86" t="s">
        <v>82</v>
      </c>
      <c r="D33" s="87">
        <v>1119</v>
      </c>
    </row>
    <row r="34" spans="1:4" s="88" customFormat="1" ht="19.5" customHeight="1">
      <c r="A34" s="84">
        <v>15500</v>
      </c>
      <c r="B34" s="85"/>
      <c r="C34" s="86" t="s">
        <v>128</v>
      </c>
      <c r="D34" s="87">
        <v>88</v>
      </c>
    </row>
    <row r="35" spans="1:4" s="88" customFormat="1" ht="19.5" customHeight="1">
      <c r="A35" s="84">
        <v>15902</v>
      </c>
      <c r="B35" s="85"/>
      <c r="C35" s="101" t="s">
        <v>129</v>
      </c>
      <c r="D35" s="87">
        <v>1</v>
      </c>
    </row>
    <row r="36" spans="1:4" s="88" customFormat="1" ht="42.75" customHeight="1">
      <c r="A36" s="102" t="s">
        <v>130</v>
      </c>
      <c r="B36" s="94"/>
      <c r="C36" s="103" t="s">
        <v>131</v>
      </c>
      <c r="D36" s="96">
        <v>85</v>
      </c>
    </row>
    <row r="37" spans="1:4" s="88" customFormat="1" ht="25.5" customHeight="1">
      <c r="A37" s="89"/>
      <c r="B37" s="90"/>
      <c r="C37" s="91" t="s">
        <v>132</v>
      </c>
      <c r="D37" s="92">
        <f>SUM(D31:D36)</f>
        <v>1888</v>
      </c>
    </row>
    <row r="38" spans="1:5" s="88" customFormat="1" ht="24" customHeight="1">
      <c r="A38" s="104" t="s">
        <v>133</v>
      </c>
      <c r="B38" s="104"/>
      <c r="C38" s="104"/>
      <c r="D38" s="104"/>
      <c r="E38" s="68"/>
    </row>
    <row r="39" spans="1:5" s="88" customFormat="1" ht="24" customHeight="1">
      <c r="A39" s="47" t="s">
        <v>102</v>
      </c>
      <c r="B39" s="47"/>
      <c r="C39" s="47"/>
      <c r="D39" s="47"/>
      <c r="E39" s="46"/>
    </row>
    <row r="40" spans="1:5" s="88" customFormat="1" ht="22.5" customHeight="1">
      <c r="A40" s="47" t="s">
        <v>103</v>
      </c>
      <c r="B40" s="47"/>
      <c r="C40" s="47"/>
      <c r="D40" s="47"/>
      <c r="E40" s="46"/>
    </row>
    <row r="41" spans="1:5" s="88" customFormat="1" ht="15" customHeight="1">
      <c r="A41" s="71"/>
      <c r="B41" s="71"/>
      <c r="C41" s="71"/>
      <c r="D41" s="72" t="s">
        <v>50</v>
      </c>
      <c r="E41" s="68"/>
    </row>
    <row r="42" spans="1:5" s="88" customFormat="1" ht="18.75" customHeight="1">
      <c r="A42" s="105" t="s">
        <v>51</v>
      </c>
      <c r="B42" s="106" t="s">
        <v>52</v>
      </c>
      <c r="C42" s="107"/>
      <c r="D42" s="105" t="s">
        <v>53</v>
      </c>
      <c r="E42" s="68"/>
    </row>
    <row r="43" spans="1:5" s="88" customFormat="1" ht="19.5" customHeight="1">
      <c r="A43" s="108" t="s">
        <v>54</v>
      </c>
      <c r="B43" s="109"/>
      <c r="C43" s="110"/>
      <c r="D43" s="108" t="s">
        <v>55</v>
      </c>
      <c r="E43" s="68"/>
    </row>
    <row r="44" spans="1:5" s="88" customFormat="1" ht="18" customHeight="1">
      <c r="A44" s="80"/>
      <c r="B44" s="81" t="s">
        <v>134</v>
      </c>
      <c r="C44" s="82" t="s">
        <v>135</v>
      </c>
      <c r="D44" s="83"/>
      <c r="E44" s="68"/>
    </row>
    <row r="45" spans="1:5" s="88" customFormat="1" ht="18" customHeight="1">
      <c r="A45" s="111">
        <v>11300</v>
      </c>
      <c r="B45" s="112"/>
      <c r="C45" s="113" t="s">
        <v>136</v>
      </c>
      <c r="D45" s="114">
        <v>10388</v>
      </c>
      <c r="E45" s="68"/>
    </row>
    <row r="46" spans="1:5" s="88" customFormat="1" ht="18.75" customHeight="1">
      <c r="A46" s="89"/>
      <c r="B46" s="90"/>
      <c r="C46" s="91" t="s">
        <v>137</v>
      </c>
      <c r="D46" s="92">
        <f>SUM(D45)</f>
        <v>10388</v>
      </c>
      <c r="E46" s="68"/>
    </row>
    <row r="47" spans="1:4" s="46" customFormat="1" ht="18" customHeight="1">
      <c r="A47" s="80"/>
      <c r="B47" s="81" t="s">
        <v>138</v>
      </c>
      <c r="C47" s="82" t="s">
        <v>139</v>
      </c>
      <c r="D47" s="83"/>
    </row>
    <row r="48" spans="1:4" s="88" customFormat="1" ht="18" customHeight="1">
      <c r="A48" s="84">
        <v>11500</v>
      </c>
      <c r="B48" s="85"/>
      <c r="C48" s="86" t="s">
        <v>70</v>
      </c>
      <c r="D48" s="87">
        <v>500</v>
      </c>
    </row>
    <row r="49" spans="1:4" s="88" customFormat="1" ht="18" customHeight="1">
      <c r="A49" s="84">
        <v>13100</v>
      </c>
      <c r="B49" s="85"/>
      <c r="C49" s="86" t="s">
        <v>80</v>
      </c>
      <c r="D49" s="87">
        <v>5</v>
      </c>
    </row>
    <row r="50" spans="1:4" s="88" customFormat="1" ht="41.25" customHeight="1">
      <c r="A50" s="115" t="s">
        <v>140</v>
      </c>
      <c r="B50" s="112"/>
      <c r="C50" s="113" t="s">
        <v>141</v>
      </c>
      <c r="D50" s="114">
        <v>80587</v>
      </c>
    </row>
    <row r="51" spans="1:4" s="88" customFormat="1" ht="19.5" customHeight="1">
      <c r="A51" s="89"/>
      <c r="B51" s="90"/>
      <c r="C51" s="91" t="s">
        <v>142</v>
      </c>
      <c r="D51" s="92">
        <f>SUM(D48:D50)</f>
        <v>81092</v>
      </c>
    </row>
    <row r="52" spans="1:4" s="46" customFormat="1" ht="19.5" customHeight="1">
      <c r="A52" s="80"/>
      <c r="B52" s="81" t="s">
        <v>143</v>
      </c>
      <c r="C52" s="82" t="s">
        <v>144</v>
      </c>
      <c r="D52" s="83"/>
    </row>
    <row r="53" spans="1:4" s="46" customFormat="1" ht="19.5" customHeight="1">
      <c r="A53" s="116">
        <v>10100</v>
      </c>
      <c r="B53" s="85"/>
      <c r="C53" s="117" t="s">
        <v>145</v>
      </c>
      <c r="D53" s="87"/>
    </row>
    <row r="54" spans="1:4" s="46" customFormat="1" ht="19.5" customHeight="1">
      <c r="A54" s="118">
        <v>10103</v>
      </c>
      <c r="B54" s="119"/>
      <c r="C54" s="120" t="s">
        <v>146</v>
      </c>
      <c r="D54" s="121">
        <v>21352</v>
      </c>
    </row>
    <row r="55" spans="1:4" s="46" customFormat="1" ht="16.5" customHeight="1">
      <c r="A55" s="122">
        <v>10107</v>
      </c>
      <c r="B55" s="123"/>
      <c r="C55" s="124" t="s">
        <v>147</v>
      </c>
      <c r="D55" s="125"/>
    </row>
    <row r="56" spans="1:4" s="88" customFormat="1" ht="40.5" customHeight="1">
      <c r="A56" s="116" t="s">
        <v>148</v>
      </c>
      <c r="B56" s="85"/>
      <c r="C56" s="86" t="s">
        <v>149</v>
      </c>
      <c r="D56" s="87">
        <v>18530</v>
      </c>
    </row>
    <row r="57" spans="1:4" s="88" customFormat="1" ht="42.75" customHeight="1">
      <c r="A57" s="116" t="s">
        <v>150</v>
      </c>
      <c r="B57" s="85"/>
      <c r="C57" s="126" t="s">
        <v>151</v>
      </c>
      <c r="D57" s="127">
        <v>40058</v>
      </c>
    </row>
    <row r="58" spans="1:4" s="88" customFormat="1" ht="19.5" customHeight="1">
      <c r="A58" s="116">
        <v>12100</v>
      </c>
      <c r="B58" s="85"/>
      <c r="C58" s="117" t="s">
        <v>152</v>
      </c>
      <c r="D58" s="87"/>
    </row>
    <row r="59" spans="1:4" s="88" customFormat="1" ht="39.75" customHeight="1">
      <c r="A59" s="116" t="s">
        <v>153</v>
      </c>
      <c r="B59" s="85"/>
      <c r="C59" s="86" t="s">
        <v>154</v>
      </c>
      <c r="D59" s="87">
        <v>6446</v>
      </c>
    </row>
    <row r="60" spans="1:4" s="88" customFormat="1" ht="40.5" customHeight="1">
      <c r="A60" s="122" t="s">
        <v>155</v>
      </c>
      <c r="B60" s="123"/>
      <c r="C60" s="126" t="s">
        <v>156</v>
      </c>
      <c r="D60" s="87">
        <v>344</v>
      </c>
    </row>
    <row r="61" spans="1:4" s="88" customFormat="1" ht="40.5" customHeight="1">
      <c r="A61" s="115" t="s">
        <v>157</v>
      </c>
      <c r="B61" s="85"/>
      <c r="C61" s="86" t="s">
        <v>158</v>
      </c>
      <c r="D61" s="87">
        <v>4884</v>
      </c>
    </row>
    <row r="62" spans="1:4" s="88" customFormat="1" ht="24">
      <c r="A62" s="84">
        <v>12307</v>
      </c>
      <c r="B62" s="85"/>
      <c r="C62" s="86" t="s">
        <v>159</v>
      </c>
      <c r="D62" s="87">
        <v>1300</v>
      </c>
    </row>
    <row r="63" spans="1:4" s="88" customFormat="1" ht="18.75" customHeight="1">
      <c r="A63" s="93">
        <v>13300</v>
      </c>
      <c r="B63" s="94"/>
      <c r="C63" s="95" t="s">
        <v>81</v>
      </c>
      <c r="D63" s="96">
        <v>15</v>
      </c>
    </row>
    <row r="64" spans="1:4" s="88" customFormat="1" ht="16.5" customHeight="1">
      <c r="A64" s="89"/>
      <c r="B64" s="90"/>
      <c r="C64" s="91" t="s">
        <v>160</v>
      </c>
      <c r="D64" s="92">
        <f>SUM(D54:D63)</f>
        <v>92929</v>
      </c>
    </row>
    <row r="65" spans="1:4" s="88" customFormat="1" ht="18.75" customHeight="1">
      <c r="A65" s="105"/>
      <c r="B65" s="128" t="s">
        <v>161</v>
      </c>
      <c r="C65" s="129" t="s">
        <v>162</v>
      </c>
      <c r="D65" s="130"/>
    </row>
    <row r="66" spans="1:4" s="88" customFormat="1" ht="18" customHeight="1">
      <c r="A66" s="131">
        <v>10800</v>
      </c>
      <c r="B66" s="132"/>
      <c r="C66" s="133" t="s">
        <v>163</v>
      </c>
      <c r="D66" s="134">
        <v>949</v>
      </c>
    </row>
    <row r="67" spans="1:4" s="88" customFormat="1" ht="18" customHeight="1">
      <c r="A67" s="131">
        <v>11600</v>
      </c>
      <c r="B67" s="132"/>
      <c r="C67" s="133" t="s">
        <v>71</v>
      </c>
      <c r="D67" s="134">
        <v>104</v>
      </c>
    </row>
    <row r="68" spans="1:4" s="88" customFormat="1" ht="18" customHeight="1">
      <c r="A68" s="131">
        <v>15000</v>
      </c>
      <c r="B68" s="132"/>
      <c r="C68" s="133" t="s">
        <v>85</v>
      </c>
      <c r="D68" s="134">
        <v>155</v>
      </c>
    </row>
    <row r="69" spans="1:4" s="88" customFormat="1" ht="18" customHeight="1">
      <c r="A69" s="131">
        <v>15901</v>
      </c>
      <c r="B69" s="132"/>
      <c r="C69" s="133" t="s">
        <v>164</v>
      </c>
      <c r="D69" s="134">
        <v>99</v>
      </c>
    </row>
    <row r="70" spans="1:4" s="88" customFormat="1" ht="18" customHeight="1">
      <c r="A70" s="135">
        <v>16500</v>
      </c>
      <c r="B70" s="136"/>
      <c r="C70" s="137" t="s">
        <v>92</v>
      </c>
      <c r="D70" s="138">
        <v>42</v>
      </c>
    </row>
    <row r="71" spans="1:4" s="88" customFormat="1" ht="18" customHeight="1">
      <c r="A71" s="139"/>
      <c r="B71" s="140"/>
      <c r="C71" s="141" t="s">
        <v>165</v>
      </c>
      <c r="D71" s="142">
        <f>SUM(D65:D70)</f>
        <v>1349</v>
      </c>
    </row>
    <row r="72" spans="1:4" ht="24.75">
      <c r="A72" s="104" t="s">
        <v>133</v>
      </c>
      <c r="B72" s="104"/>
      <c r="C72" s="104"/>
      <c r="D72" s="104"/>
    </row>
    <row r="73" spans="1:4" s="46" customFormat="1" ht="24.75" customHeight="1">
      <c r="A73" s="47" t="s">
        <v>102</v>
      </c>
      <c r="B73" s="47"/>
      <c r="C73" s="47"/>
      <c r="D73" s="47"/>
    </row>
    <row r="74" spans="1:4" s="46" customFormat="1" ht="24.75" customHeight="1">
      <c r="A74" s="47" t="s">
        <v>103</v>
      </c>
      <c r="B74" s="47"/>
      <c r="C74" s="47"/>
      <c r="D74" s="47"/>
    </row>
    <row r="75" spans="1:4" ht="24.75">
      <c r="A75" s="71"/>
      <c r="B75" s="71"/>
      <c r="C75" s="71"/>
      <c r="D75" s="72" t="s">
        <v>50</v>
      </c>
    </row>
    <row r="76" spans="1:4" ht="24.75">
      <c r="A76" s="105" t="s">
        <v>51</v>
      </c>
      <c r="B76" s="74" t="s">
        <v>52</v>
      </c>
      <c r="C76" s="75"/>
      <c r="D76" s="105" t="s">
        <v>53</v>
      </c>
    </row>
    <row r="77" spans="1:4" ht="24.75">
      <c r="A77" s="108" t="s">
        <v>54</v>
      </c>
      <c r="B77" s="78"/>
      <c r="C77" s="79"/>
      <c r="D77" s="108" t="s">
        <v>55</v>
      </c>
    </row>
    <row r="78" spans="1:4" ht="21.75" customHeight="1">
      <c r="A78" s="105"/>
      <c r="B78" s="128" t="s">
        <v>166</v>
      </c>
      <c r="C78" s="129" t="s">
        <v>167</v>
      </c>
      <c r="D78" s="130"/>
    </row>
    <row r="79" spans="1:4" ht="21.75" customHeight="1">
      <c r="A79" s="131">
        <v>11000</v>
      </c>
      <c r="B79" s="132"/>
      <c r="C79" s="133" t="s">
        <v>168</v>
      </c>
      <c r="D79" s="134">
        <v>38894</v>
      </c>
    </row>
    <row r="80" spans="1:4" ht="24.75">
      <c r="A80" s="139"/>
      <c r="B80" s="140"/>
      <c r="C80" s="143" t="s">
        <v>169</v>
      </c>
      <c r="D80" s="142">
        <f>SUM(D79:D79)</f>
        <v>38894</v>
      </c>
    </row>
    <row r="81" spans="1:4" ht="21.75" customHeight="1">
      <c r="A81" s="105"/>
      <c r="B81" s="128" t="s">
        <v>170</v>
      </c>
      <c r="C81" s="129" t="s">
        <v>171</v>
      </c>
      <c r="D81" s="130"/>
    </row>
    <row r="82" spans="1:4" ht="21.75" customHeight="1">
      <c r="A82" s="144">
        <v>11100</v>
      </c>
      <c r="B82" s="145"/>
      <c r="C82" s="146" t="s">
        <v>172</v>
      </c>
      <c r="D82" s="147">
        <v>3644</v>
      </c>
    </row>
    <row r="83" spans="1:4" ht="24.75">
      <c r="A83" s="139"/>
      <c r="B83" s="140"/>
      <c r="C83" s="143" t="s">
        <v>173</v>
      </c>
      <c r="D83" s="142">
        <f>SUM(D82)</f>
        <v>3644</v>
      </c>
    </row>
    <row r="84" spans="1:4" ht="20.25" customHeight="1">
      <c r="A84" s="105"/>
      <c r="B84" s="128" t="s">
        <v>174</v>
      </c>
      <c r="C84" s="129" t="s">
        <v>175</v>
      </c>
      <c r="D84" s="130"/>
    </row>
    <row r="85" spans="1:4" ht="42.75" customHeight="1">
      <c r="A85" s="148" t="s">
        <v>176</v>
      </c>
      <c r="B85" s="132"/>
      <c r="C85" s="149" t="s">
        <v>177</v>
      </c>
      <c r="D85" s="150">
        <v>26883</v>
      </c>
    </row>
    <row r="86" spans="1:4" ht="44.25" customHeight="1">
      <c r="A86" s="151" t="s">
        <v>178</v>
      </c>
      <c r="B86" s="136"/>
      <c r="C86" s="152" t="s">
        <v>179</v>
      </c>
      <c r="D86" s="100">
        <v>3935</v>
      </c>
    </row>
    <row r="87" spans="1:4" ht="20.25" customHeight="1">
      <c r="A87" s="144">
        <v>14222</v>
      </c>
      <c r="B87" s="145"/>
      <c r="C87" s="146" t="s">
        <v>180</v>
      </c>
      <c r="D87" s="147">
        <v>36300</v>
      </c>
    </row>
    <row r="88" spans="1:4" ht="20.25" customHeight="1">
      <c r="A88" s="139"/>
      <c r="B88" s="140"/>
      <c r="C88" s="143" t="s">
        <v>181</v>
      </c>
      <c r="D88" s="142">
        <f>SUM(D85:D87)</f>
        <v>67118</v>
      </c>
    </row>
    <row r="89" spans="1:4" ht="20.25" customHeight="1">
      <c r="A89" s="105"/>
      <c r="B89" s="128" t="s">
        <v>182</v>
      </c>
      <c r="C89" s="129" t="s">
        <v>183</v>
      </c>
      <c r="D89" s="130"/>
    </row>
    <row r="90" spans="1:4" ht="20.25" customHeight="1">
      <c r="A90" s="131">
        <v>10900</v>
      </c>
      <c r="B90" s="132"/>
      <c r="C90" s="133" t="s">
        <v>64</v>
      </c>
      <c r="D90" s="134">
        <v>4648</v>
      </c>
    </row>
    <row r="91" spans="1:4" ht="20.25" customHeight="1">
      <c r="A91" s="131">
        <v>15700</v>
      </c>
      <c r="B91" s="132"/>
      <c r="C91" s="133" t="s">
        <v>184</v>
      </c>
      <c r="D91" s="134">
        <v>10</v>
      </c>
    </row>
    <row r="92" spans="1:4" ht="20.25" customHeight="1">
      <c r="A92" s="135">
        <v>16700</v>
      </c>
      <c r="B92" s="136"/>
      <c r="C92" s="137" t="s">
        <v>93</v>
      </c>
      <c r="D92" s="138">
        <v>4419</v>
      </c>
    </row>
    <row r="93" spans="1:4" ht="20.25" customHeight="1">
      <c r="A93" s="139"/>
      <c r="B93" s="140"/>
      <c r="C93" s="143" t="s">
        <v>185</v>
      </c>
      <c r="D93" s="142">
        <f>SUM(D90:D92)</f>
        <v>9077</v>
      </c>
    </row>
    <row r="94" spans="1:4" ht="20.25" customHeight="1">
      <c r="A94" s="105"/>
      <c r="B94" s="128" t="s">
        <v>186</v>
      </c>
      <c r="C94" s="129" t="s">
        <v>187</v>
      </c>
      <c r="D94" s="130"/>
    </row>
    <row r="95" spans="1:4" ht="20.25" customHeight="1">
      <c r="A95" s="144">
        <v>40501</v>
      </c>
      <c r="B95" s="145"/>
      <c r="C95" s="146" t="s">
        <v>97</v>
      </c>
      <c r="D95" s="147">
        <v>249763</v>
      </c>
    </row>
    <row r="96" spans="1:4" ht="20.25" customHeight="1">
      <c r="A96" s="139"/>
      <c r="B96" s="140"/>
      <c r="C96" s="143" t="s">
        <v>188</v>
      </c>
      <c r="D96" s="142">
        <f>SUM(D95)</f>
        <v>249763</v>
      </c>
    </row>
    <row r="97" spans="1:4" ht="20.25" customHeight="1">
      <c r="A97" s="108">
        <v>19000</v>
      </c>
      <c r="B97" s="71"/>
      <c r="C97" s="153" t="s">
        <v>189</v>
      </c>
      <c r="D97" s="154">
        <v>9000</v>
      </c>
    </row>
    <row r="98" spans="1:4" ht="20.25" customHeight="1">
      <c r="A98" s="108"/>
      <c r="B98" s="71"/>
      <c r="C98" s="153" t="s">
        <v>190</v>
      </c>
      <c r="D98" s="154">
        <f>SUM(D19+D22+D30+D37+D46+D51+D64+D71+D80+D83+D88+D93+D96+D97)</f>
        <v>890000</v>
      </c>
    </row>
    <row r="99" spans="1:4" ht="13.5" customHeight="1">
      <c r="A99" s="155"/>
      <c r="B99" s="136"/>
      <c r="C99" s="155"/>
      <c r="D99" s="156"/>
    </row>
    <row r="100" spans="1:4" ht="17.25" customHeight="1">
      <c r="A100" s="67">
        <v>39054</v>
      </c>
      <c r="B100" s="67"/>
      <c r="C100" s="157"/>
      <c r="D100" s="157"/>
    </row>
    <row r="101" spans="1:4" ht="17.25" customHeight="1">
      <c r="A101" s="35" t="s">
        <v>191</v>
      </c>
      <c r="B101" s="32"/>
      <c r="C101" s="157"/>
      <c r="D101" s="157"/>
    </row>
    <row r="102" spans="1:4" ht="13.5" customHeight="1">
      <c r="A102" s="157"/>
      <c r="B102" s="157"/>
      <c r="C102" s="157"/>
      <c r="D102" s="157"/>
    </row>
    <row r="103" spans="1:4" ht="13.5" customHeight="1">
      <c r="A103" s="157"/>
      <c r="B103" s="157"/>
      <c r="C103" s="157"/>
      <c r="D103" s="157"/>
    </row>
    <row r="104" spans="1:4" ht="13.5" customHeight="1">
      <c r="A104" s="157"/>
      <c r="B104" s="157"/>
      <c r="C104" s="157"/>
      <c r="D104" s="157"/>
    </row>
    <row r="105" spans="1:4" ht="13.5" customHeight="1">
      <c r="A105" s="157"/>
      <c r="B105" s="157"/>
      <c r="C105" s="157"/>
      <c r="D105" s="157"/>
    </row>
    <row r="106" spans="1:4" ht="13.5" customHeight="1">
      <c r="A106" s="157"/>
      <c r="B106" s="157"/>
      <c r="C106" s="157"/>
      <c r="D106" s="157"/>
    </row>
    <row r="107" spans="1:4" ht="13.5" customHeight="1">
      <c r="A107" s="157"/>
      <c r="B107" s="157"/>
      <c r="C107" s="157"/>
      <c r="D107" s="157"/>
    </row>
    <row r="108" spans="1:4" ht="13.5" customHeight="1">
      <c r="A108" s="157"/>
      <c r="B108" s="157"/>
      <c r="C108" s="157"/>
      <c r="D108" s="157"/>
    </row>
    <row r="109" spans="1:4" ht="13.5" customHeight="1">
      <c r="A109" s="157"/>
      <c r="B109" s="157"/>
      <c r="C109" s="157"/>
      <c r="D109" s="157"/>
    </row>
    <row r="110" spans="1:4" ht="13.5" customHeight="1">
      <c r="A110" s="157"/>
      <c r="B110" s="157"/>
      <c r="C110" s="157"/>
      <c r="D110" s="157"/>
    </row>
    <row r="111" spans="1:4" ht="13.5" customHeight="1">
      <c r="A111" s="157"/>
      <c r="B111" s="157"/>
      <c r="C111" s="157"/>
      <c r="D111" s="157"/>
    </row>
    <row r="112" spans="1:4" ht="13.5" customHeight="1">
      <c r="A112" s="157"/>
      <c r="B112" s="157"/>
      <c r="C112" s="157"/>
      <c r="D112" s="157"/>
    </row>
    <row r="113" spans="1:4" ht="13.5" customHeight="1">
      <c r="A113" s="157"/>
      <c r="B113" s="157"/>
      <c r="C113" s="157"/>
      <c r="D113" s="157"/>
    </row>
    <row r="114" spans="1:4" ht="13.5" customHeight="1">
      <c r="A114" s="157"/>
      <c r="B114" s="157"/>
      <c r="C114" s="157"/>
      <c r="D114" s="157"/>
    </row>
    <row r="115" spans="1:4" ht="13.5" customHeight="1">
      <c r="A115" s="157"/>
      <c r="B115" s="157"/>
      <c r="C115" s="157"/>
      <c r="D115" s="157"/>
    </row>
    <row r="116" spans="1:4" ht="13.5" customHeight="1">
      <c r="A116" s="157"/>
      <c r="B116" s="157"/>
      <c r="C116" s="157"/>
      <c r="D116" s="157"/>
    </row>
    <row r="117" spans="1:4" ht="13.5" customHeight="1">
      <c r="A117" s="157"/>
      <c r="B117" s="157"/>
      <c r="C117" s="157"/>
      <c r="D117" s="157"/>
    </row>
    <row r="118" spans="1:4" ht="13.5" customHeight="1">
      <c r="A118" s="157"/>
      <c r="B118" s="157"/>
      <c r="C118" s="157"/>
      <c r="D118" s="157"/>
    </row>
    <row r="119" spans="1:4" ht="13.5" customHeight="1">
      <c r="A119" s="157"/>
      <c r="B119" s="157"/>
      <c r="C119" s="157"/>
      <c r="D119" s="157"/>
    </row>
    <row r="120" spans="1:4" ht="13.5" customHeight="1">
      <c r="A120" s="157"/>
      <c r="B120" s="157"/>
      <c r="C120" s="157"/>
      <c r="D120" s="157"/>
    </row>
    <row r="121" spans="1:4" ht="13.5" customHeight="1">
      <c r="A121" s="157"/>
      <c r="B121" s="157"/>
      <c r="C121" s="157"/>
      <c r="D121" s="157"/>
    </row>
    <row r="122" spans="1:4" ht="13.5" customHeight="1">
      <c r="A122" s="157"/>
      <c r="B122" s="157"/>
      <c r="C122" s="157"/>
      <c r="D122" s="157"/>
    </row>
    <row r="123" spans="1:4" ht="13.5" customHeight="1">
      <c r="A123" s="157"/>
      <c r="B123" s="157"/>
      <c r="C123" s="157"/>
      <c r="D123" s="157"/>
    </row>
    <row r="124" spans="1:4" ht="13.5" customHeight="1">
      <c r="A124" s="157"/>
      <c r="B124" s="157"/>
      <c r="C124" s="157"/>
      <c r="D124" s="157"/>
    </row>
    <row r="125" spans="1:4" ht="13.5" customHeight="1">
      <c r="A125" s="157"/>
      <c r="B125" s="157"/>
      <c r="C125" s="157"/>
      <c r="D125" s="157"/>
    </row>
    <row r="126" spans="1:4" ht="13.5" customHeight="1">
      <c r="A126" s="157"/>
      <c r="B126" s="157"/>
      <c r="C126" s="157"/>
      <c r="D126" s="157"/>
    </row>
    <row r="127" spans="1:4" ht="13.5" customHeight="1">
      <c r="A127" s="157"/>
      <c r="B127" s="157"/>
      <c r="C127" s="157"/>
      <c r="D127" s="157"/>
    </row>
    <row r="128" spans="1:4" ht="13.5" customHeight="1">
      <c r="A128" s="157"/>
      <c r="B128" s="157"/>
      <c r="C128" s="157"/>
      <c r="D128" s="157"/>
    </row>
    <row r="129" spans="1:4" ht="13.5" customHeight="1">
      <c r="A129" s="157"/>
      <c r="B129" s="157"/>
      <c r="C129" s="157"/>
      <c r="D129" s="157"/>
    </row>
    <row r="130" spans="1:4" ht="13.5" customHeight="1">
      <c r="A130" s="157"/>
      <c r="B130" s="157"/>
      <c r="C130" s="157"/>
      <c r="D130" s="157"/>
    </row>
    <row r="131" spans="1:4" ht="13.5" customHeight="1">
      <c r="A131" s="157"/>
      <c r="B131" s="157"/>
      <c r="C131" s="157"/>
      <c r="D131" s="157"/>
    </row>
    <row r="132" spans="1:4" ht="13.5" customHeight="1">
      <c r="A132" s="157"/>
      <c r="B132" s="157"/>
      <c r="C132" s="157"/>
      <c r="D132" s="157"/>
    </row>
    <row r="133" spans="1:4" ht="13.5" customHeight="1">
      <c r="A133" s="157"/>
      <c r="B133" s="157"/>
      <c r="C133" s="157"/>
      <c r="D133" s="157"/>
    </row>
    <row r="134" spans="1:4" ht="13.5" customHeight="1">
      <c r="A134" s="157"/>
      <c r="B134" s="157"/>
      <c r="C134" s="157"/>
      <c r="D134" s="157"/>
    </row>
    <row r="135" spans="1:4" ht="13.5" customHeight="1">
      <c r="A135" s="157"/>
      <c r="B135" s="157"/>
      <c r="C135" s="157"/>
      <c r="D135" s="157"/>
    </row>
    <row r="136" spans="1:4" ht="13.5" customHeight="1">
      <c r="A136" s="157"/>
      <c r="B136" s="157"/>
      <c r="C136" s="157"/>
      <c r="D136" s="157"/>
    </row>
    <row r="137" spans="1:4" ht="13.5" customHeight="1">
      <c r="A137" s="157"/>
      <c r="B137" s="157"/>
      <c r="C137" s="157"/>
      <c r="D137" s="157"/>
    </row>
    <row r="138" spans="1:4" ht="13.5" customHeight="1">
      <c r="A138" s="157"/>
      <c r="B138" s="157"/>
      <c r="C138" s="157"/>
      <c r="D138" s="157"/>
    </row>
    <row r="139" spans="1:4" ht="13.5" customHeight="1">
      <c r="A139" s="157"/>
      <c r="B139" s="157"/>
      <c r="C139" s="157"/>
      <c r="D139" s="157"/>
    </row>
    <row r="140" spans="1:4" ht="13.5" customHeight="1">
      <c r="A140" s="157"/>
      <c r="B140" s="157"/>
      <c r="C140" s="157"/>
      <c r="D140" s="157"/>
    </row>
    <row r="141" spans="1:4" ht="13.5" customHeight="1">
      <c r="A141" s="157"/>
      <c r="B141" s="157"/>
      <c r="C141" s="157"/>
      <c r="D141" s="157"/>
    </row>
    <row r="142" spans="1:4" ht="13.5" customHeight="1">
      <c r="A142" s="157"/>
      <c r="B142" s="157"/>
      <c r="C142" s="157"/>
      <c r="D142" s="157"/>
    </row>
    <row r="143" spans="1:4" ht="13.5" customHeight="1">
      <c r="A143" s="157"/>
      <c r="B143" s="157"/>
      <c r="C143" s="157"/>
      <c r="D143" s="157"/>
    </row>
    <row r="144" spans="1:4" ht="13.5" customHeight="1">
      <c r="A144" s="157"/>
      <c r="B144" s="157"/>
      <c r="C144" s="157"/>
      <c r="D144" s="157"/>
    </row>
    <row r="145" spans="1:4" ht="13.5" customHeight="1">
      <c r="A145" s="157"/>
      <c r="B145" s="157"/>
      <c r="C145" s="157"/>
      <c r="D145" s="157"/>
    </row>
    <row r="146" spans="1:4" ht="13.5" customHeight="1">
      <c r="A146" s="157"/>
      <c r="B146" s="157"/>
      <c r="C146" s="157"/>
      <c r="D146" s="157"/>
    </row>
    <row r="147" spans="1:4" ht="13.5" customHeight="1">
      <c r="A147" s="157"/>
      <c r="B147" s="157"/>
      <c r="C147" s="157"/>
      <c r="D147" s="157"/>
    </row>
    <row r="148" spans="1:4" ht="13.5" customHeight="1">
      <c r="A148" s="157"/>
      <c r="B148" s="157"/>
      <c r="C148" s="157"/>
      <c r="D148" s="157"/>
    </row>
    <row r="149" spans="1:4" ht="13.5" customHeight="1">
      <c r="A149" s="157"/>
      <c r="B149" s="157"/>
      <c r="C149" s="157"/>
      <c r="D149" s="157"/>
    </row>
    <row r="150" spans="1:4" ht="13.5" customHeight="1">
      <c r="A150" s="157"/>
      <c r="B150" s="157"/>
      <c r="C150" s="157"/>
      <c r="D150" s="157"/>
    </row>
    <row r="151" spans="1:4" ht="13.5" customHeight="1">
      <c r="A151" s="157"/>
      <c r="B151" s="157"/>
      <c r="C151" s="157"/>
      <c r="D151" s="157"/>
    </row>
    <row r="152" spans="1:4" ht="13.5" customHeight="1">
      <c r="A152" s="157"/>
      <c r="B152" s="157"/>
      <c r="C152" s="157"/>
      <c r="D152" s="157"/>
    </row>
    <row r="153" spans="1:4" ht="13.5" customHeight="1">
      <c r="A153" s="157"/>
      <c r="B153" s="157"/>
      <c r="C153" s="157"/>
      <c r="D153" s="157"/>
    </row>
    <row r="154" spans="1:4" ht="13.5" customHeight="1">
      <c r="A154" s="157"/>
      <c r="B154" s="157"/>
      <c r="C154" s="157"/>
      <c r="D154" s="157"/>
    </row>
    <row r="155" spans="1:4" ht="13.5" customHeight="1">
      <c r="A155" s="157"/>
      <c r="B155" s="157"/>
      <c r="C155" s="157"/>
      <c r="D155" s="157"/>
    </row>
    <row r="156" spans="1:4" ht="13.5" customHeight="1">
      <c r="A156" s="157"/>
      <c r="B156" s="157"/>
      <c r="C156" s="157"/>
      <c r="D156" s="157"/>
    </row>
    <row r="157" spans="1:4" ht="13.5" customHeight="1">
      <c r="A157" s="157"/>
      <c r="B157" s="157"/>
      <c r="C157" s="157"/>
      <c r="D157" s="157"/>
    </row>
    <row r="158" spans="1:4" ht="13.5" customHeight="1">
      <c r="A158" s="157"/>
      <c r="B158" s="157"/>
      <c r="C158" s="157"/>
      <c r="D158" s="157"/>
    </row>
    <row r="159" spans="1:4" ht="13.5" customHeight="1">
      <c r="A159" s="157"/>
      <c r="B159" s="157"/>
      <c r="C159" s="157"/>
      <c r="D159" s="157"/>
    </row>
    <row r="160" spans="1:4" ht="13.5" customHeight="1">
      <c r="A160" s="157"/>
      <c r="B160" s="157"/>
      <c r="C160" s="157"/>
      <c r="D160" s="157"/>
    </row>
    <row r="161" spans="1:4" ht="13.5" customHeight="1">
      <c r="A161" s="157"/>
      <c r="B161" s="157"/>
      <c r="C161" s="157"/>
      <c r="D161" s="157"/>
    </row>
    <row r="162" spans="1:4" ht="13.5" customHeight="1">
      <c r="A162" s="157"/>
      <c r="B162" s="157"/>
      <c r="C162" s="157"/>
      <c r="D162" s="157"/>
    </row>
    <row r="163" spans="1:4" ht="13.5" customHeight="1">
      <c r="A163" s="157"/>
      <c r="B163" s="157"/>
      <c r="C163" s="157"/>
      <c r="D163" s="157"/>
    </row>
    <row r="164" spans="1:4" ht="13.5" customHeight="1">
      <c r="A164" s="157"/>
      <c r="B164" s="157"/>
      <c r="C164" s="157"/>
      <c r="D164" s="157"/>
    </row>
    <row r="165" spans="1:4" ht="13.5" customHeight="1">
      <c r="A165" s="157"/>
      <c r="B165" s="157"/>
      <c r="C165" s="157"/>
      <c r="D165" s="157"/>
    </row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</sheetData>
  <sheetProtection/>
  <mergeCells count="14">
    <mergeCell ref="B76:C77"/>
    <mergeCell ref="A100:B100"/>
    <mergeCell ref="A40:D40"/>
    <mergeCell ref="B42:C43"/>
    <mergeCell ref="D54:D55"/>
    <mergeCell ref="A72:D72"/>
    <mergeCell ref="A73:D73"/>
    <mergeCell ref="A74:D74"/>
    <mergeCell ref="A1:D1"/>
    <mergeCell ref="A2:D2"/>
    <mergeCell ref="A3:D3"/>
    <mergeCell ref="B5:C6"/>
    <mergeCell ref="A38:D38"/>
    <mergeCell ref="A39:D3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rightToLeft="1" zoomScalePageLayoutView="0" workbookViewId="0" topLeftCell="A1">
      <selection activeCell="A1" sqref="A1:IV16384"/>
    </sheetView>
  </sheetViews>
  <sheetFormatPr defaultColWidth="9.140625" defaultRowHeight="12.75"/>
  <cols>
    <col min="1" max="1" width="5.57421875" style="160" bestFit="1" customWidth="1"/>
    <col min="2" max="2" width="7.57421875" style="161" bestFit="1" customWidth="1"/>
    <col min="3" max="3" width="4.8515625" style="160" customWidth="1"/>
    <col min="4" max="4" width="49.8515625" style="160" customWidth="1"/>
    <col min="5" max="5" width="15.00390625" style="211" bestFit="1" customWidth="1"/>
    <col min="6" max="16384" width="9.140625" style="160" customWidth="1"/>
  </cols>
  <sheetData>
    <row r="1" spans="1:5" s="158" customFormat="1" ht="18.75" customHeight="1">
      <c r="A1" s="45" t="s">
        <v>192</v>
      </c>
      <c r="B1" s="45"/>
      <c r="C1" s="45"/>
      <c r="D1" s="45"/>
      <c r="E1" s="45"/>
    </row>
    <row r="2" spans="1:5" s="159" customFormat="1" ht="21" customHeight="1">
      <c r="A2" s="47" t="s">
        <v>193</v>
      </c>
      <c r="B2" s="47"/>
      <c r="C2" s="47"/>
      <c r="D2" s="47"/>
      <c r="E2" s="47"/>
    </row>
    <row r="3" spans="1:5" s="159" customFormat="1" ht="21" customHeight="1">
      <c r="A3" s="47" t="s">
        <v>194</v>
      </c>
      <c r="B3" s="47"/>
      <c r="C3" s="47"/>
      <c r="D3" s="47"/>
      <c r="E3" s="47"/>
    </row>
    <row r="4" spans="3:5" ht="13.5">
      <c r="C4" s="162"/>
      <c r="D4" s="163"/>
      <c r="E4" s="164" t="s">
        <v>50</v>
      </c>
    </row>
    <row r="5" spans="1:5" s="170" customFormat="1" ht="24" customHeight="1">
      <c r="A5" s="165" t="s">
        <v>195</v>
      </c>
      <c r="B5" s="166"/>
      <c r="C5" s="167"/>
      <c r="D5" s="168"/>
      <c r="E5" s="169" t="s">
        <v>53</v>
      </c>
    </row>
    <row r="6" spans="1:5" s="170" customFormat="1" ht="24" customHeight="1">
      <c r="A6" s="171" t="s">
        <v>196</v>
      </c>
      <c r="B6" s="172" t="s">
        <v>197</v>
      </c>
      <c r="C6" s="173" t="s">
        <v>198</v>
      </c>
      <c r="D6" s="174" t="s">
        <v>199</v>
      </c>
      <c r="E6" s="175" t="s">
        <v>55</v>
      </c>
    </row>
    <row r="7" spans="1:5" s="170" customFormat="1" ht="24">
      <c r="A7" s="176"/>
      <c r="B7" s="177"/>
      <c r="C7" s="178"/>
      <c r="D7" s="179" t="s">
        <v>200</v>
      </c>
      <c r="E7" s="180"/>
    </row>
    <row r="8" spans="1:5" s="170" customFormat="1" ht="17.25" customHeight="1">
      <c r="A8" s="181">
        <v>21</v>
      </c>
      <c r="B8" s="182">
        <v>101</v>
      </c>
      <c r="C8" s="183">
        <v>1</v>
      </c>
      <c r="D8" s="184" t="s">
        <v>201</v>
      </c>
      <c r="E8" s="185">
        <v>132000</v>
      </c>
    </row>
    <row r="9" spans="1:5" s="170" customFormat="1" ht="17.25" customHeight="1">
      <c r="A9" s="181">
        <v>11</v>
      </c>
      <c r="B9" s="182">
        <v>103</v>
      </c>
      <c r="C9" s="183">
        <v>1</v>
      </c>
      <c r="D9" s="184" t="s">
        <v>202</v>
      </c>
      <c r="E9" s="185">
        <v>80460</v>
      </c>
    </row>
    <row r="10" spans="1:5" s="170" customFormat="1" ht="17.25" customHeight="1">
      <c r="A10" s="181">
        <v>11</v>
      </c>
      <c r="B10" s="182">
        <v>104</v>
      </c>
      <c r="C10" s="183">
        <v>1</v>
      </c>
      <c r="D10" s="184" t="s">
        <v>203</v>
      </c>
      <c r="E10" s="185">
        <v>6466</v>
      </c>
    </row>
    <row r="11" spans="1:5" s="170" customFormat="1" ht="17.25" customHeight="1">
      <c r="A11" s="181">
        <v>41</v>
      </c>
      <c r="B11" s="182">
        <v>104</v>
      </c>
      <c r="C11" s="183">
        <v>1</v>
      </c>
      <c r="D11" s="184" t="s">
        <v>204</v>
      </c>
      <c r="E11" s="185">
        <v>16200</v>
      </c>
    </row>
    <row r="12" spans="1:5" s="170" customFormat="1" ht="17.25" customHeight="1">
      <c r="A12" s="181">
        <v>51</v>
      </c>
      <c r="B12" s="182">
        <v>105</v>
      </c>
      <c r="C12" s="183">
        <v>1</v>
      </c>
      <c r="D12" s="184" t="s">
        <v>205</v>
      </c>
      <c r="E12" s="185">
        <v>3140</v>
      </c>
    </row>
    <row r="13" spans="1:5" s="170" customFormat="1" ht="17.25" customHeight="1">
      <c r="A13" s="181">
        <v>52</v>
      </c>
      <c r="B13" s="182">
        <v>105</v>
      </c>
      <c r="C13" s="183">
        <v>1</v>
      </c>
      <c r="D13" s="184" t="s">
        <v>206</v>
      </c>
      <c r="E13" s="185">
        <v>19000</v>
      </c>
    </row>
    <row r="14" spans="1:5" s="170" customFormat="1" ht="17.25" customHeight="1">
      <c r="A14" s="181">
        <v>53</v>
      </c>
      <c r="B14" s="182">
        <v>105</v>
      </c>
      <c r="C14" s="183">
        <v>1</v>
      </c>
      <c r="D14" s="184" t="s">
        <v>207</v>
      </c>
      <c r="E14" s="185">
        <v>8923</v>
      </c>
    </row>
    <row r="15" spans="1:5" s="170" customFormat="1" ht="17.25" customHeight="1">
      <c r="A15" s="181">
        <v>54</v>
      </c>
      <c r="B15" s="182">
        <v>105</v>
      </c>
      <c r="C15" s="183">
        <v>1</v>
      </c>
      <c r="D15" s="184" t="s">
        <v>208</v>
      </c>
      <c r="E15" s="185">
        <v>4100</v>
      </c>
    </row>
    <row r="16" spans="1:5" s="170" customFormat="1" ht="17.25" customHeight="1">
      <c r="A16" s="181">
        <v>55</v>
      </c>
      <c r="B16" s="182">
        <v>105</v>
      </c>
      <c r="C16" s="183">
        <v>1</v>
      </c>
      <c r="D16" s="184" t="s">
        <v>209</v>
      </c>
      <c r="E16" s="185">
        <v>5977</v>
      </c>
    </row>
    <row r="17" spans="1:5" s="170" customFormat="1" ht="17.25" customHeight="1">
      <c r="A17" s="181">
        <v>61</v>
      </c>
      <c r="B17" s="182">
        <v>105</v>
      </c>
      <c r="C17" s="183">
        <v>1</v>
      </c>
      <c r="D17" s="184" t="s">
        <v>210</v>
      </c>
      <c r="E17" s="185">
        <v>3719</v>
      </c>
    </row>
    <row r="18" spans="1:5" s="170" customFormat="1" ht="17.25" customHeight="1">
      <c r="A18" s="176">
        <v>11</v>
      </c>
      <c r="B18" s="186">
        <v>106</v>
      </c>
      <c r="C18" s="187">
        <v>1</v>
      </c>
      <c r="D18" s="188" t="s">
        <v>211</v>
      </c>
      <c r="E18" s="189">
        <v>80300</v>
      </c>
    </row>
    <row r="19" spans="1:5" s="170" customFormat="1" ht="22.5" customHeight="1">
      <c r="A19" s="165"/>
      <c r="B19" s="190"/>
      <c r="C19" s="173"/>
      <c r="D19" s="191" t="s">
        <v>212</v>
      </c>
      <c r="E19" s="192">
        <f>SUM(E8:E18)</f>
        <v>360285</v>
      </c>
    </row>
    <row r="20" spans="1:5" s="170" customFormat="1" ht="24">
      <c r="A20" s="176"/>
      <c r="B20" s="186"/>
      <c r="C20" s="187"/>
      <c r="D20" s="193" t="s">
        <v>213</v>
      </c>
      <c r="E20" s="194"/>
    </row>
    <row r="21" spans="1:5" s="170" customFormat="1" ht="17.25" customHeight="1">
      <c r="A21" s="181">
        <v>13</v>
      </c>
      <c r="B21" s="182">
        <v>108</v>
      </c>
      <c r="C21" s="183">
        <v>1</v>
      </c>
      <c r="D21" s="195" t="s">
        <v>214</v>
      </c>
      <c r="E21" s="196">
        <v>48000</v>
      </c>
    </row>
    <row r="22" spans="1:5" s="170" customFormat="1" ht="17.25" customHeight="1">
      <c r="A22" s="181">
        <v>14</v>
      </c>
      <c r="B22" s="182">
        <v>108</v>
      </c>
      <c r="C22" s="183">
        <v>1</v>
      </c>
      <c r="D22" s="195" t="s">
        <v>215</v>
      </c>
      <c r="E22" s="196">
        <v>349</v>
      </c>
    </row>
    <row r="23" spans="1:5" s="170" customFormat="1" ht="17.25" customHeight="1">
      <c r="A23" s="181">
        <v>15</v>
      </c>
      <c r="B23" s="182">
        <v>108</v>
      </c>
      <c r="C23" s="183">
        <v>1</v>
      </c>
      <c r="D23" s="195" t="s">
        <v>216</v>
      </c>
      <c r="E23" s="196">
        <v>3611</v>
      </c>
    </row>
    <row r="24" spans="1:5" s="170" customFormat="1" ht="17.25" customHeight="1">
      <c r="A24" s="181">
        <v>16</v>
      </c>
      <c r="B24" s="182">
        <v>108</v>
      </c>
      <c r="C24" s="183">
        <v>1</v>
      </c>
      <c r="D24" s="195" t="s">
        <v>217</v>
      </c>
      <c r="E24" s="196">
        <v>22000</v>
      </c>
    </row>
    <row r="25" spans="1:5" s="170" customFormat="1" ht="17.25" customHeight="1">
      <c r="A25" s="181">
        <v>17</v>
      </c>
      <c r="B25" s="182">
        <v>108</v>
      </c>
      <c r="C25" s="183">
        <v>1</v>
      </c>
      <c r="D25" s="195" t="s">
        <v>218</v>
      </c>
      <c r="E25" s="196">
        <v>250</v>
      </c>
    </row>
    <row r="26" spans="1:5" s="170" customFormat="1" ht="17.25" customHeight="1">
      <c r="A26" s="181">
        <v>18</v>
      </c>
      <c r="B26" s="182">
        <v>108</v>
      </c>
      <c r="C26" s="183">
        <v>1</v>
      </c>
      <c r="D26" s="195" t="s">
        <v>219</v>
      </c>
      <c r="E26" s="196">
        <v>32100</v>
      </c>
    </row>
    <row r="27" spans="1:5" s="170" customFormat="1" ht="17.25" customHeight="1">
      <c r="A27" s="181">
        <v>21</v>
      </c>
      <c r="B27" s="182">
        <v>108</v>
      </c>
      <c r="C27" s="183">
        <v>1</v>
      </c>
      <c r="D27" s="195" t="s">
        <v>220</v>
      </c>
      <c r="E27" s="196">
        <v>4200</v>
      </c>
    </row>
    <row r="28" spans="1:5" s="170" customFormat="1" ht="17.25" customHeight="1">
      <c r="A28" s="181">
        <v>31</v>
      </c>
      <c r="B28" s="182">
        <v>108</v>
      </c>
      <c r="C28" s="183">
        <v>1</v>
      </c>
      <c r="D28" s="195" t="s">
        <v>221</v>
      </c>
      <c r="E28" s="196">
        <v>6577</v>
      </c>
    </row>
    <row r="29" spans="1:5" s="170" customFormat="1" ht="17.25" customHeight="1">
      <c r="A29" s="181">
        <v>41</v>
      </c>
      <c r="B29" s="182">
        <v>108</v>
      </c>
      <c r="C29" s="183">
        <v>1</v>
      </c>
      <c r="D29" s="195" t="s">
        <v>222</v>
      </c>
      <c r="E29" s="196">
        <v>244000</v>
      </c>
    </row>
    <row r="30" spans="1:5" s="170" customFormat="1" ht="17.25" customHeight="1">
      <c r="A30" s="181">
        <v>42</v>
      </c>
      <c r="B30" s="182">
        <v>108</v>
      </c>
      <c r="C30" s="183">
        <v>1</v>
      </c>
      <c r="D30" s="195" t="s">
        <v>223</v>
      </c>
      <c r="E30" s="196">
        <v>43806</v>
      </c>
    </row>
    <row r="31" spans="1:5" s="170" customFormat="1" ht="17.25" customHeight="1">
      <c r="A31" s="181">
        <v>11</v>
      </c>
      <c r="B31" s="182">
        <v>109</v>
      </c>
      <c r="C31" s="183">
        <v>1</v>
      </c>
      <c r="D31" s="195" t="s">
        <v>224</v>
      </c>
      <c r="E31" s="196">
        <v>7746</v>
      </c>
    </row>
    <row r="32" spans="1:5" s="170" customFormat="1" ht="17.25" customHeight="1">
      <c r="A32" s="181">
        <v>12</v>
      </c>
      <c r="B32" s="182">
        <v>109</v>
      </c>
      <c r="C32" s="183">
        <v>1</v>
      </c>
      <c r="D32" s="195" t="s">
        <v>225</v>
      </c>
      <c r="E32" s="196">
        <v>16375</v>
      </c>
    </row>
    <row r="33" spans="1:5" s="170" customFormat="1" ht="17.25" customHeight="1">
      <c r="A33" s="181">
        <v>11</v>
      </c>
      <c r="B33" s="182">
        <v>110</v>
      </c>
      <c r="C33" s="183">
        <v>1</v>
      </c>
      <c r="D33" s="195" t="s">
        <v>226</v>
      </c>
      <c r="E33" s="196">
        <v>20633</v>
      </c>
    </row>
    <row r="34" spans="1:5" s="170" customFormat="1" ht="17.25" customHeight="1">
      <c r="A34" s="181">
        <v>11</v>
      </c>
      <c r="B34" s="182">
        <v>112</v>
      </c>
      <c r="C34" s="183">
        <v>1</v>
      </c>
      <c r="D34" s="195" t="s">
        <v>227</v>
      </c>
      <c r="E34" s="196">
        <v>2103</v>
      </c>
    </row>
    <row r="35" spans="1:5" s="170" customFormat="1" ht="17.25" customHeight="1">
      <c r="A35" s="181">
        <v>21</v>
      </c>
      <c r="B35" s="182">
        <v>112</v>
      </c>
      <c r="C35" s="183">
        <v>1</v>
      </c>
      <c r="D35" s="195" t="s">
        <v>228</v>
      </c>
      <c r="E35" s="196">
        <v>106</v>
      </c>
    </row>
    <row r="36" spans="1:5" s="170" customFormat="1" ht="17.25" customHeight="1">
      <c r="A36" s="181">
        <v>22</v>
      </c>
      <c r="B36" s="182">
        <v>112</v>
      </c>
      <c r="C36" s="183">
        <v>1</v>
      </c>
      <c r="D36" s="195" t="s">
        <v>229</v>
      </c>
      <c r="E36" s="196">
        <v>99</v>
      </c>
    </row>
    <row r="37" spans="1:5" s="170" customFormat="1" ht="17.25" customHeight="1">
      <c r="A37" s="181">
        <v>23</v>
      </c>
      <c r="B37" s="182">
        <v>112</v>
      </c>
      <c r="C37" s="183">
        <v>1</v>
      </c>
      <c r="D37" s="195" t="s">
        <v>230</v>
      </c>
      <c r="E37" s="196">
        <v>978</v>
      </c>
    </row>
    <row r="38" spans="1:5" s="170" customFormat="1" ht="17.25" customHeight="1">
      <c r="A38" s="181">
        <v>24</v>
      </c>
      <c r="B38" s="182">
        <v>112</v>
      </c>
      <c r="C38" s="183">
        <v>1</v>
      </c>
      <c r="D38" s="195" t="s">
        <v>231</v>
      </c>
      <c r="E38" s="196">
        <v>9022</v>
      </c>
    </row>
    <row r="39" spans="1:5" s="170" customFormat="1" ht="17.25" customHeight="1">
      <c r="A39" s="181">
        <v>26</v>
      </c>
      <c r="B39" s="182">
        <v>112</v>
      </c>
      <c r="C39" s="183">
        <v>1</v>
      </c>
      <c r="D39" s="195" t="s">
        <v>232</v>
      </c>
      <c r="E39" s="196">
        <v>21760</v>
      </c>
    </row>
    <row r="40" spans="1:5" s="170" customFormat="1" ht="17.25" customHeight="1">
      <c r="A40" s="176">
        <v>12</v>
      </c>
      <c r="B40" s="186">
        <v>100</v>
      </c>
      <c r="C40" s="197">
        <v>1</v>
      </c>
      <c r="D40" s="198" t="s">
        <v>233</v>
      </c>
      <c r="E40" s="199">
        <v>37000</v>
      </c>
    </row>
    <row r="41" spans="1:5" s="170" customFormat="1" ht="22.5" customHeight="1">
      <c r="A41" s="165"/>
      <c r="B41" s="200"/>
      <c r="C41" s="201"/>
      <c r="D41" s="165" t="s">
        <v>234</v>
      </c>
      <c r="E41" s="192">
        <f>SUM(E21:E40)</f>
        <v>520715</v>
      </c>
    </row>
    <row r="42" spans="1:5" s="170" customFormat="1" ht="17.25" customHeight="1">
      <c r="A42" s="165"/>
      <c r="B42" s="200"/>
      <c r="C42" s="201"/>
      <c r="D42" s="202" t="s">
        <v>235</v>
      </c>
      <c r="E42" s="192">
        <v>9000</v>
      </c>
    </row>
    <row r="43" spans="1:5" s="170" customFormat="1" ht="22.5" customHeight="1">
      <c r="A43" s="165"/>
      <c r="B43" s="200"/>
      <c r="C43" s="201"/>
      <c r="D43" s="165" t="s">
        <v>236</v>
      </c>
      <c r="E43" s="192">
        <f>SUM(E19+E41+E42)</f>
        <v>890000</v>
      </c>
    </row>
    <row r="44" spans="1:5" s="170" customFormat="1" ht="6" customHeight="1">
      <c r="A44" s="203"/>
      <c r="B44" s="204"/>
      <c r="C44" s="205"/>
      <c r="D44" s="203"/>
      <c r="E44" s="206"/>
    </row>
    <row r="45" spans="1:5" ht="14.25" customHeight="1">
      <c r="A45" s="43">
        <v>39041</v>
      </c>
      <c r="B45" s="43"/>
      <c r="C45" s="43"/>
      <c r="D45" s="43"/>
      <c r="E45" s="207"/>
    </row>
    <row r="46" spans="1:5" ht="13.5" customHeight="1">
      <c r="A46" s="67" t="s">
        <v>237</v>
      </c>
      <c r="B46" s="67"/>
      <c r="C46" s="67"/>
      <c r="D46" s="67"/>
      <c r="E46" s="207"/>
    </row>
    <row r="47" spans="1:5" ht="15.75" customHeight="1">
      <c r="A47" s="208"/>
      <c r="B47" s="208"/>
      <c r="C47" s="209"/>
      <c r="D47" s="210"/>
      <c r="E47" s="207"/>
    </row>
  </sheetData>
  <sheetProtection/>
  <mergeCells count="5">
    <mergeCell ref="A1:E1"/>
    <mergeCell ref="A2:E2"/>
    <mergeCell ref="A3:E3"/>
    <mergeCell ref="A45:D45"/>
    <mergeCell ref="A46:D4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6"/>
  <sheetViews>
    <sheetView rightToLeft="1" zoomScalePageLayoutView="0" workbookViewId="0" topLeftCell="A1">
      <selection activeCell="A1" sqref="A1:IV16384"/>
    </sheetView>
  </sheetViews>
  <sheetFormatPr defaultColWidth="9.140625" defaultRowHeight="12.75"/>
  <cols>
    <col min="1" max="1" width="17.8515625" style="69" bestFit="1" customWidth="1"/>
    <col min="2" max="2" width="53.421875" style="68" customWidth="1"/>
    <col min="3" max="3" width="17.8515625" style="68" bestFit="1" customWidth="1"/>
    <col min="4" max="16384" width="9.140625" style="68" customWidth="1"/>
  </cols>
  <sheetData>
    <row r="1" spans="1:3" ht="28.5" customHeight="1">
      <c r="A1" s="212" t="s">
        <v>238</v>
      </c>
      <c r="B1" s="212"/>
      <c r="C1" s="212"/>
    </row>
    <row r="2" spans="1:3" s="46" customFormat="1" ht="28.5" customHeight="1">
      <c r="A2" s="47" t="s">
        <v>239</v>
      </c>
      <c r="B2" s="47"/>
      <c r="C2" s="47"/>
    </row>
    <row r="3" spans="1:3" s="46" customFormat="1" ht="28.5" customHeight="1">
      <c r="A3" s="47" t="s">
        <v>240</v>
      </c>
      <c r="B3" s="47"/>
      <c r="C3" s="47"/>
    </row>
    <row r="4" spans="1:3" ht="24" customHeight="1">
      <c r="A4" s="213"/>
      <c r="B4" s="213"/>
      <c r="C4" s="213"/>
    </row>
    <row r="5" spans="2:3" ht="19.5" customHeight="1">
      <c r="B5" s="157"/>
      <c r="C5" s="214" t="s">
        <v>50</v>
      </c>
    </row>
    <row r="6" spans="1:3" s="217" customFormat="1" ht="21.75" customHeight="1">
      <c r="A6" s="215" t="s">
        <v>51</v>
      </c>
      <c r="B6" s="216" t="s">
        <v>52</v>
      </c>
      <c r="C6" s="215" t="s">
        <v>53</v>
      </c>
    </row>
    <row r="7" spans="1:3" s="217" customFormat="1" ht="21.75" customHeight="1">
      <c r="A7" s="218" t="s">
        <v>54</v>
      </c>
      <c r="B7" s="219"/>
      <c r="C7" s="218" t="s">
        <v>55</v>
      </c>
    </row>
    <row r="8" spans="1:3" s="46" customFormat="1" ht="27.75" customHeight="1">
      <c r="A8" s="220"/>
      <c r="B8" s="221" t="s">
        <v>241</v>
      </c>
      <c r="C8" s="222"/>
    </row>
    <row r="9" spans="1:3" s="46" customFormat="1" ht="27.75" customHeight="1">
      <c r="A9" s="223"/>
      <c r="B9" s="224" t="s">
        <v>242</v>
      </c>
      <c r="C9" s="225"/>
    </row>
    <row r="10" spans="1:3" s="46" customFormat="1" ht="27.75" customHeight="1">
      <c r="A10" s="223">
        <v>10500</v>
      </c>
      <c r="B10" s="97" t="s">
        <v>243</v>
      </c>
      <c r="C10" s="225">
        <v>150</v>
      </c>
    </row>
    <row r="11" spans="1:3" s="46" customFormat="1" ht="27.75" customHeight="1">
      <c r="A11" s="226"/>
      <c r="B11" s="227" t="s">
        <v>112</v>
      </c>
      <c r="C11" s="228">
        <f>SUM(C5:C10)</f>
        <v>150</v>
      </c>
    </row>
    <row r="12" spans="1:3" s="46" customFormat="1" ht="27.75" customHeight="1">
      <c r="A12" s="223"/>
      <c r="B12" s="224" t="s">
        <v>244</v>
      </c>
      <c r="C12" s="225"/>
    </row>
    <row r="13" spans="1:3" s="46" customFormat="1" ht="27.75" customHeight="1">
      <c r="A13" s="218">
        <v>10107</v>
      </c>
      <c r="B13" s="97" t="s">
        <v>245</v>
      </c>
      <c r="C13" s="225">
        <v>900</v>
      </c>
    </row>
    <row r="14" spans="1:3" s="46" customFormat="1" ht="45" customHeight="1">
      <c r="A14" s="229" t="s">
        <v>246</v>
      </c>
      <c r="B14" s="97" t="s">
        <v>247</v>
      </c>
      <c r="C14" s="225">
        <v>20950</v>
      </c>
    </row>
    <row r="15" spans="1:3" s="46" customFormat="1" ht="27.75" customHeight="1">
      <c r="A15" s="226"/>
      <c r="B15" s="227" t="s">
        <v>160</v>
      </c>
      <c r="C15" s="228">
        <f>SUM(C12:C14)</f>
        <v>21850</v>
      </c>
    </row>
    <row r="16" spans="1:3" s="46" customFormat="1" ht="27.75" customHeight="1">
      <c r="A16" s="226"/>
      <c r="B16" s="227" t="s">
        <v>248</v>
      </c>
      <c r="C16" s="228">
        <f>SUM(C15,C11)</f>
        <v>22000</v>
      </c>
    </row>
    <row r="17" spans="1:3" s="46" customFormat="1" ht="27.75" customHeight="1">
      <c r="A17" s="230"/>
      <c r="B17" s="231" t="s">
        <v>249</v>
      </c>
      <c r="C17" s="232"/>
    </row>
    <row r="18" spans="1:3" s="46" customFormat="1" ht="27.75" customHeight="1">
      <c r="A18" s="233"/>
      <c r="B18" s="234" t="s">
        <v>250</v>
      </c>
      <c r="C18" s="225"/>
    </row>
    <row r="19" spans="1:3" s="46" customFormat="1" ht="27.75" customHeight="1">
      <c r="A19" s="223">
        <v>40501</v>
      </c>
      <c r="B19" s="97" t="s">
        <v>251</v>
      </c>
      <c r="C19" s="225">
        <v>13000</v>
      </c>
    </row>
    <row r="20" spans="1:3" s="46" customFormat="1" ht="27.75" customHeight="1">
      <c r="A20" s="235"/>
      <c r="B20" s="235" t="s">
        <v>188</v>
      </c>
      <c r="C20" s="228">
        <f>SUM(C18:C19)</f>
        <v>13000</v>
      </c>
    </row>
    <row r="21" spans="1:3" s="46" customFormat="1" ht="27.75" customHeight="1">
      <c r="A21" s="235"/>
      <c r="B21" s="235" t="s">
        <v>252</v>
      </c>
      <c r="C21" s="228">
        <f>SUM(C19)</f>
        <v>13000</v>
      </c>
    </row>
    <row r="22" spans="1:3" ht="15.75" customHeight="1">
      <c r="A22" s="68"/>
      <c r="C22" s="157"/>
    </row>
    <row r="23" spans="1:3" ht="24.75">
      <c r="A23" s="236">
        <v>39054</v>
      </c>
      <c r="B23" s="236"/>
      <c r="C23" s="157"/>
    </row>
    <row r="24" spans="1:3" ht="15.75" customHeight="1">
      <c r="A24" s="237" t="s">
        <v>253</v>
      </c>
      <c r="B24" s="237"/>
      <c r="C24" s="157"/>
    </row>
    <row r="25" spans="1:3" ht="24.75">
      <c r="A25" s="208"/>
      <c r="B25" s="208"/>
      <c r="C25" s="157"/>
    </row>
    <row r="26" spans="1:3" ht="24.75">
      <c r="A26" s="238"/>
      <c r="B26" s="239"/>
      <c r="C26" s="157"/>
    </row>
    <row r="27" spans="2:3" ht="24.75">
      <c r="B27" s="157"/>
      <c r="C27" s="157"/>
    </row>
    <row r="28" spans="2:3" ht="24.75">
      <c r="B28" s="157"/>
      <c r="C28" s="157"/>
    </row>
    <row r="29" spans="2:3" ht="24.75">
      <c r="B29" s="157"/>
      <c r="C29" s="157"/>
    </row>
    <row r="30" spans="2:3" ht="24.75">
      <c r="B30" s="157"/>
      <c r="C30" s="157"/>
    </row>
    <row r="31" spans="2:3" ht="24.75">
      <c r="B31" s="157"/>
      <c r="C31" s="157"/>
    </row>
    <row r="32" spans="2:3" ht="24.75">
      <c r="B32" s="157"/>
      <c r="C32" s="157"/>
    </row>
    <row r="33" spans="2:3" ht="24.75">
      <c r="B33" s="157"/>
      <c r="C33" s="157"/>
    </row>
    <row r="34" spans="2:3" ht="24.75">
      <c r="B34" s="157"/>
      <c r="C34" s="157"/>
    </row>
    <row r="35" spans="2:3" ht="24.75">
      <c r="B35" s="157"/>
      <c r="C35" s="157"/>
    </row>
    <row r="36" spans="2:3" ht="24.75">
      <c r="B36" s="157"/>
      <c r="C36" s="157"/>
    </row>
  </sheetData>
  <sheetProtection/>
  <mergeCells count="5">
    <mergeCell ref="A1:C1"/>
    <mergeCell ref="A2:C2"/>
    <mergeCell ref="A3:C3"/>
    <mergeCell ref="B6:B7"/>
    <mergeCell ref="A23:B2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rightToLeft="1" zoomScalePageLayoutView="0" workbookViewId="0" topLeftCell="A1">
      <selection activeCell="A1" sqref="A1:IV16384"/>
    </sheetView>
  </sheetViews>
  <sheetFormatPr defaultColWidth="9.140625" defaultRowHeight="12.75"/>
  <cols>
    <col min="1" max="1" width="6.140625" style="68" bestFit="1" customWidth="1"/>
    <col min="2" max="2" width="8.421875" style="68" bestFit="1" customWidth="1"/>
    <col min="3" max="3" width="7.28125" style="69" customWidth="1"/>
    <col min="4" max="4" width="51.421875" style="68" customWidth="1"/>
    <col min="5" max="5" width="18.7109375" style="68" bestFit="1" customWidth="1"/>
    <col min="6" max="16384" width="9.140625" style="68" customWidth="1"/>
  </cols>
  <sheetData>
    <row r="1" spans="1:5" s="46" customFormat="1" ht="29.25" customHeight="1">
      <c r="A1" s="240" t="s">
        <v>254</v>
      </c>
      <c r="B1" s="240"/>
      <c r="C1" s="240"/>
      <c r="D1" s="240"/>
      <c r="E1" s="240"/>
    </row>
    <row r="2" spans="1:5" s="46" customFormat="1" ht="29.25" customHeight="1">
      <c r="A2" s="47" t="s">
        <v>239</v>
      </c>
      <c r="B2" s="47"/>
      <c r="C2" s="47"/>
      <c r="D2" s="47"/>
      <c r="E2" s="47"/>
    </row>
    <row r="3" spans="1:5" s="46" customFormat="1" ht="29.25" customHeight="1">
      <c r="A3" s="47" t="s">
        <v>255</v>
      </c>
      <c r="B3" s="47"/>
      <c r="C3" s="47"/>
      <c r="D3" s="47"/>
      <c r="E3" s="47"/>
    </row>
    <row r="4" spans="3:5" ht="19.5" customHeight="1">
      <c r="C4" s="241"/>
      <c r="D4" s="242"/>
      <c r="E4" s="243" t="s">
        <v>50</v>
      </c>
    </row>
    <row r="5" spans="1:5" s="217" customFormat="1" ht="21.75" customHeight="1">
      <c r="A5" s="244" t="s">
        <v>195</v>
      </c>
      <c r="B5" s="245"/>
      <c r="C5" s="246"/>
      <c r="D5" s="216" t="s">
        <v>52</v>
      </c>
      <c r="E5" s="215" t="s">
        <v>53</v>
      </c>
    </row>
    <row r="6" spans="1:5" s="217" customFormat="1" ht="21.75" customHeight="1">
      <c r="A6" s="247" t="s">
        <v>196</v>
      </c>
      <c r="B6" s="248" t="s">
        <v>197</v>
      </c>
      <c r="C6" s="215" t="s">
        <v>198</v>
      </c>
      <c r="D6" s="219"/>
      <c r="E6" s="218" t="s">
        <v>55</v>
      </c>
    </row>
    <row r="7" spans="1:5" s="46" customFormat="1" ht="25.5" customHeight="1">
      <c r="A7" s="249"/>
      <c r="B7" s="250"/>
      <c r="C7" s="251"/>
      <c r="D7" s="252" t="s">
        <v>256</v>
      </c>
      <c r="E7" s="253"/>
    </row>
    <row r="8" spans="1:5" s="46" customFormat="1" ht="25.5" customHeight="1">
      <c r="A8" s="223">
        <v>11</v>
      </c>
      <c r="B8" s="254">
        <v>213</v>
      </c>
      <c r="C8" s="223">
        <v>1</v>
      </c>
      <c r="D8" s="97" t="s">
        <v>257</v>
      </c>
      <c r="E8" s="255">
        <v>1594</v>
      </c>
    </row>
    <row r="9" spans="1:5" s="46" customFormat="1" ht="25.5" customHeight="1">
      <c r="A9" s="223">
        <v>11</v>
      </c>
      <c r="B9" s="254">
        <v>215</v>
      </c>
      <c r="C9" s="223">
        <v>1</v>
      </c>
      <c r="D9" s="97" t="s">
        <v>258</v>
      </c>
      <c r="E9" s="255">
        <v>20406</v>
      </c>
    </row>
    <row r="10" spans="1:5" s="46" customFormat="1" ht="25.5" customHeight="1">
      <c r="A10" s="256"/>
      <c r="B10" s="257"/>
      <c r="C10" s="258"/>
      <c r="D10" s="227" t="s">
        <v>248</v>
      </c>
      <c r="E10" s="259">
        <f>SUM(E7:E9)</f>
        <v>22000</v>
      </c>
    </row>
    <row r="11" spans="1:5" s="46" customFormat="1" ht="28.5" customHeight="1">
      <c r="A11" s="249"/>
      <c r="B11" s="250"/>
      <c r="C11" s="260"/>
      <c r="D11" s="261" t="s">
        <v>259</v>
      </c>
      <c r="E11" s="255"/>
    </row>
    <row r="12" spans="1:5" s="265" customFormat="1" ht="25.5" customHeight="1">
      <c r="A12" s="230"/>
      <c r="B12" s="262"/>
      <c r="C12" s="230"/>
      <c r="D12" s="263" t="s">
        <v>260</v>
      </c>
      <c r="E12" s="264"/>
    </row>
    <row r="13" spans="1:5" s="265" customFormat="1" ht="29.25" customHeight="1">
      <c r="A13" s="230">
        <v>11</v>
      </c>
      <c r="B13" s="262">
        <v>430</v>
      </c>
      <c r="C13" s="230">
        <v>1</v>
      </c>
      <c r="D13" s="266" t="s">
        <v>261</v>
      </c>
      <c r="E13" s="267">
        <v>13000</v>
      </c>
    </row>
    <row r="14" spans="1:5" s="265" customFormat="1" ht="29.25" customHeight="1">
      <c r="A14" s="230"/>
      <c r="B14" s="262"/>
      <c r="C14" s="230"/>
      <c r="D14" s="266"/>
      <c r="E14" s="267"/>
    </row>
    <row r="15" spans="1:5" s="265" customFormat="1" ht="25.5" customHeight="1">
      <c r="A15" s="230"/>
      <c r="B15" s="262"/>
      <c r="C15" s="230"/>
      <c r="D15" s="266"/>
      <c r="E15" s="264"/>
    </row>
    <row r="16" spans="1:5" s="265" customFormat="1" ht="25.5" customHeight="1">
      <c r="A16" s="230"/>
      <c r="B16" s="262"/>
      <c r="C16" s="268"/>
      <c r="D16" s="266"/>
      <c r="E16" s="264"/>
    </row>
    <row r="17" spans="1:5" s="46" customFormat="1" ht="25.5" customHeight="1">
      <c r="A17" s="256"/>
      <c r="B17" s="257"/>
      <c r="C17" s="269"/>
      <c r="D17" s="235" t="s">
        <v>252</v>
      </c>
      <c r="E17" s="259">
        <f>SUM(E13:E16)</f>
        <v>13000</v>
      </c>
    </row>
    <row r="18" spans="3:5" ht="24.75">
      <c r="C18" s="241"/>
      <c r="D18" s="242"/>
      <c r="E18" s="242"/>
    </row>
    <row r="19" spans="1:5" ht="20.25" customHeight="1">
      <c r="A19" s="236">
        <v>39054</v>
      </c>
      <c r="B19" s="236"/>
      <c r="C19" s="68"/>
      <c r="E19" s="242"/>
    </row>
    <row r="20" spans="1:5" ht="20.25" customHeight="1">
      <c r="A20" s="236" t="s">
        <v>262</v>
      </c>
      <c r="B20" s="236"/>
      <c r="C20" s="68"/>
      <c r="E20" s="242"/>
    </row>
    <row r="21" spans="1:5" ht="20.25" customHeight="1">
      <c r="A21" s="208"/>
      <c r="B21" s="208"/>
      <c r="C21" s="68"/>
      <c r="E21" s="242"/>
    </row>
    <row r="22" spans="3:5" ht="24.75">
      <c r="C22" s="241"/>
      <c r="D22" s="242"/>
      <c r="E22" s="242"/>
    </row>
    <row r="23" spans="3:5" ht="24.75">
      <c r="C23" s="241"/>
      <c r="D23" s="242"/>
      <c r="E23" s="242"/>
    </row>
    <row r="24" spans="3:5" ht="24.75">
      <c r="C24" s="241"/>
      <c r="D24" s="242"/>
      <c r="E24" s="242"/>
    </row>
    <row r="25" spans="3:5" ht="24.75">
      <c r="C25" s="241"/>
      <c r="D25" s="242"/>
      <c r="E25" s="242"/>
    </row>
    <row r="26" spans="3:5" ht="24.75">
      <c r="C26" s="241"/>
      <c r="D26" s="242"/>
      <c r="E26" s="242"/>
    </row>
    <row r="27" spans="3:5" ht="24.75">
      <c r="C27" s="241"/>
      <c r="D27" s="242"/>
      <c r="E27" s="242"/>
    </row>
    <row r="28" spans="3:5" ht="24.75">
      <c r="C28" s="241"/>
      <c r="D28" s="242"/>
      <c r="E28" s="242"/>
    </row>
    <row r="29" spans="3:5" ht="24.75">
      <c r="C29" s="241"/>
      <c r="D29" s="242"/>
      <c r="E29" s="242"/>
    </row>
    <row r="30" spans="3:5" ht="24.75">
      <c r="C30" s="241"/>
      <c r="D30" s="242"/>
      <c r="E30" s="242"/>
    </row>
    <row r="31" spans="3:5" ht="24.75">
      <c r="C31" s="241"/>
      <c r="D31" s="242"/>
      <c r="E31" s="242"/>
    </row>
  </sheetData>
  <sheetProtection/>
  <mergeCells count="6">
    <mergeCell ref="A1:E1"/>
    <mergeCell ref="A2:E2"/>
    <mergeCell ref="A3:E3"/>
    <mergeCell ref="D5:D6"/>
    <mergeCell ref="A19:B19"/>
    <mergeCell ref="A20:B2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1"/>
  <sheetViews>
    <sheetView rightToLeft="1" zoomScalePageLayoutView="0" workbookViewId="0" topLeftCell="A1">
      <selection activeCell="A1" sqref="A1:IV16384"/>
    </sheetView>
  </sheetViews>
  <sheetFormatPr defaultColWidth="9.140625" defaultRowHeight="12.75"/>
  <cols>
    <col min="1" max="1" width="13.28125" style="39" bestFit="1" customWidth="1"/>
    <col min="2" max="2" width="51.28125" style="39" customWidth="1"/>
    <col min="3" max="3" width="18.421875" style="39" bestFit="1" customWidth="1"/>
    <col min="4" max="4" width="11.00390625" style="39" customWidth="1"/>
    <col min="5" max="5" width="18.421875" style="39" bestFit="1" customWidth="1"/>
    <col min="6" max="6" width="11.140625" style="39" bestFit="1" customWidth="1"/>
    <col min="7" max="7" width="12.140625" style="39" bestFit="1" customWidth="1"/>
    <col min="8" max="16384" width="9.140625" style="39" customWidth="1"/>
  </cols>
  <sheetData>
    <row r="1" spans="1:5" ht="19.5" customHeight="1">
      <c r="A1" s="70" t="s">
        <v>263</v>
      </c>
      <c r="B1" s="70"/>
      <c r="C1" s="70"/>
      <c r="D1" s="70"/>
      <c r="E1" s="70"/>
    </row>
    <row r="2" spans="1:5" s="1" customFormat="1" ht="22.5" customHeight="1">
      <c r="A2" s="42" t="s">
        <v>264</v>
      </c>
      <c r="B2" s="42"/>
      <c r="C2" s="42"/>
      <c r="D2" s="42"/>
      <c r="E2" s="42"/>
    </row>
    <row r="3" spans="1:5" s="1" customFormat="1" ht="22.5" customHeight="1">
      <c r="A3" s="42" t="s">
        <v>265</v>
      </c>
      <c r="B3" s="42"/>
      <c r="C3" s="42"/>
      <c r="D3" s="42"/>
      <c r="E3" s="42"/>
    </row>
    <row r="4" spans="1:5" s="1" customFormat="1" ht="22.5" customHeight="1">
      <c r="A4" s="42" t="s">
        <v>266</v>
      </c>
      <c r="B4" s="42"/>
      <c r="C4" s="42"/>
      <c r="D4" s="42"/>
      <c r="E4" s="42"/>
    </row>
    <row r="5" spans="1:5" ht="15.75" customHeight="1">
      <c r="A5" s="270"/>
      <c r="B5" s="270"/>
      <c r="C5" s="270"/>
      <c r="D5" s="270"/>
      <c r="E5" s="271" t="s">
        <v>50</v>
      </c>
    </row>
    <row r="6" spans="1:5" ht="21.75">
      <c r="A6" s="272" t="s">
        <v>51</v>
      </c>
      <c r="B6" s="273" t="s">
        <v>52</v>
      </c>
      <c r="C6" s="274" t="s">
        <v>267</v>
      </c>
      <c r="D6" s="275"/>
      <c r="E6" s="276" t="s">
        <v>268</v>
      </c>
    </row>
    <row r="7" spans="1:5" ht="21.75">
      <c r="A7" s="277" t="s">
        <v>54</v>
      </c>
      <c r="B7" s="278"/>
      <c r="C7" s="279" t="s">
        <v>269</v>
      </c>
      <c r="D7" s="279" t="s">
        <v>270</v>
      </c>
      <c r="E7" s="279" t="s">
        <v>267</v>
      </c>
    </row>
    <row r="8" spans="1:5" s="1" customFormat="1" ht="14.25" customHeight="1">
      <c r="A8" s="280">
        <v>10100</v>
      </c>
      <c r="B8" s="281" t="s">
        <v>271</v>
      </c>
      <c r="C8" s="282">
        <v>57841</v>
      </c>
      <c r="D8" s="282">
        <v>276</v>
      </c>
      <c r="E8" s="283">
        <f>SUM(C8:D8)</f>
        <v>58117</v>
      </c>
    </row>
    <row r="9" spans="1:5" s="1" customFormat="1" ht="14.25" customHeight="1">
      <c r="A9" s="284">
        <v>16600</v>
      </c>
      <c r="B9" s="285" t="s">
        <v>272</v>
      </c>
      <c r="C9" s="286">
        <v>96074</v>
      </c>
      <c r="D9" s="287">
        <v>609</v>
      </c>
      <c r="E9" s="286">
        <f aca="true" t="shared" si="0" ref="E9:E57">SUM(C9:D9)</f>
        <v>96683</v>
      </c>
    </row>
    <row r="10" spans="1:5" s="1" customFormat="1" ht="14.25" customHeight="1">
      <c r="A10" s="284">
        <v>10200</v>
      </c>
      <c r="B10" s="288" t="s">
        <v>273</v>
      </c>
      <c r="C10" s="286">
        <v>1093</v>
      </c>
      <c r="D10" s="286">
        <v>14</v>
      </c>
      <c r="E10" s="286">
        <f t="shared" si="0"/>
        <v>1107</v>
      </c>
    </row>
    <row r="11" spans="1:5" s="1" customFormat="1" ht="14.25" customHeight="1">
      <c r="A11" s="284">
        <v>10300</v>
      </c>
      <c r="B11" s="288" t="s">
        <v>57</v>
      </c>
      <c r="C11" s="286">
        <v>577</v>
      </c>
      <c r="D11" s="286">
        <v>5</v>
      </c>
      <c r="E11" s="286">
        <f t="shared" si="0"/>
        <v>582</v>
      </c>
    </row>
    <row r="12" spans="1:5" s="1" customFormat="1" ht="14.25" customHeight="1">
      <c r="A12" s="284">
        <v>16400</v>
      </c>
      <c r="B12" s="285" t="s">
        <v>274</v>
      </c>
      <c r="C12" s="286">
        <v>439</v>
      </c>
      <c r="D12" s="287" t="s">
        <v>275</v>
      </c>
      <c r="E12" s="286">
        <f t="shared" si="0"/>
        <v>439</v>
      </c>
    </row>
    <row r="13" spans="1:5" s="1" customFormat="1" ht="14.25" customHeight="1">
      <c r="A13" s="284">
        <v>15300</v>
      </c>
      <c r="B13" s="288" t="s">
        <v>58</v>
      </c>
      <c r="C13" s="286">
        <v>540</v>
      </c>
      <c r="D13" s="286">
        <v>13</v>
      </c>
      <c r="E13" s="286">
        <f t="shared" si="0"/>
        <v>553</v>
      </c>
    </row>
    <row r="14" spans="1:5" s="1" customFormat="1" ht="14.25" customHeight="1">
      <c r="A14" s="284">
        <v>10400</v>
      </c>
      <c r="B14" s="288" t="s">
        <v>276</v>
      </c>
      <c r="C14" s="286">
        <v>1393</v>
      </c>
      <c r="D14" s="286">
        <v>32</v>
      </c>
      <c r="E14" s="286">
        <f t="shared" si="0"/>
        <v>1425</v>
      </c>
    </row>
    <row r="15" spans="1:5" s="1" customFormat="1" ht="14.25" customHeight="1">
      <c r="A15" s="284">
        <v>10500</v>
      </c>
      <c r="B15" s="288" t="s">
        <v>277</v>
      </c>
      <c r="C15" s="286">
        <v>9941</v>
      </c>
      <c r="D15" s="286">
        <v>50</v>
      </c>
      <c r="E15" s="286">
        <f t="shared" si="0"/>
        <v>9991</v>
      </c>
    </row>
    <row r="16" spans="1:5" s="1" customFormat="1" ht="14.25" customHeight="1">
      <c r="A16" s="284">
        <v>10600</v>
      </c>
      <c r="B16" s="288" t="s">
        <v>278</v>
      </c>
      <c r="C16" s="286">
        <v>27100</v>
      </c>
      <c r="D16" s="286">
        <v>124</v>
      </c>
      <c r="E16" s="286">
        <f t="shared" si="0"/>
        <v>27224</v>
      </c>
    </row>
    <row r="17" spans="1:5" s="1" customFormat="1" ht="14.25" customHeight="1">
      <c r="A17" s="284">
        <v>10700</v>
      </c>
      <c r="B17" s="288" t="s">
        <v>279</v>
      </c>
      <c r="C17" s="286">
        <v>16757</v>
      </c>
      <c r="D17" s="286">
        <v>84</v>
      </c>
      <c r="E17" s="286">
        <f t="shared" si="0"/>
        <v>16841</v>
      </c>
    </row>
    <row r="18" spans="1:5" s="1" customFormat="1" ht="14.25" customHeight="1">
      <c r="A18" s="284">
        <v>10800</v>
      </c>
      <c r="B18" s="288" t="s">
        <v>280</v>
      </c>
      <c r="C18" s="286">
        <v>15879</v>
      </c>
      <c r="D18" s="286">
        <v>93</v>
      </c>
      <c r="E18" s="286">
        <f t="shared" si="0"/>
        <v>15972</v>
      </c>
    </row>
    <row r="19" spans="1:5" s="1" customFormat="1" ht="14.25" customHeight="1">
      <c r="A19" s="284">
        <v>10900</v>
      </c>
      <c r="B19" s="288" t="s">
        <v>281</v>
      </c>
      <c r="C19" s="286">
        <v>7889</v>
      </c>
      <c r="D19" s="286">
        <v>17</v>
      </c>
      <c r="E19" s="286">
        <f t="shared" si="0"/>
        <v>7906</v>
      </c>
    </row>
    <row r="20" spans="1:5" s="1" customFormat="1" ht="14.25" customHeight="1">
      <c r="A20" s="284">
        <v>11000</v>
      </c>
      <c r="B20" s="288" t="s">
        <v>282</v>
      </c>
      <c r="C20" s="286">
        <v>3896</v>
      </c>
      <c r="D20" s="286">
        <v>15</v>
      </c>
      <c r="E20" s="286">
        <f t="shared" si="0"/>
        <v>3911</v>
      </c>
    </row>
    <row r="21" spans="1:5" s="1" customFormat="1" ht="14.25" customHeight="1">
      <c r="A21" s="284">
        <v>11100</v>
      </c>
      <c r="B21" s="288" t="s">
        <v>172</v>
      </c>
      <c r="C21" s="286">
        <v>21049</v>
      </c>
      <c r="D21" s="286">
        <v>149</v>
      </c>
      <c r="E21" s="286">
        <f t="shared" si="0"/>
        <v>21198</v>
      </c>
    </row>
    <row r="22" spans="1:5" s="1" customFormat="1" ht="14.25" customHeight="1">
      <c r="A22" s="284">
        <v>11200</v>
      </c>
      <c r="B22" s="288" t="s">
        <v>283</v>
      </c>
      <c r="C22" s="286">
        <v>17783</v>
      </c>
      <c r="D22" s="286">
        <v>12</v>
      </c>
      <c r="E22" s="286">
        <f t="shared" si="0"/>
        <v>17795</v>
      </c>
    </row>
    <row r="23" spans="1:5" s="1" customFormat="1" ht="14.25" customHeight="1">
      <c r="A23" s="284">
        <v>11300</v>
      </c>
      <c r="B23" s="288" t="s">
        <v>284</v>
      </c>
      <c r="C23" s="286">
        <v>200803</v>
      </c>
      <c r="D23" s="286">
        <v>7418</v>
      </c>
      <c r="E23" s="286">
        <f t="shared" si="0"/>
        <v>208221</v>
      </c>
    </row>
    <row r="24" spans="1:5" s="1" customFormat="1" ht="14.25" customHeight="1">
      <c r="A24" s="284">
        <v>11400</v>
      </c>
      <c r="B24" s="288" t="s">
        <v>285</v>
      </c>
      <c r="C24" s="286">
        <v>435444</v>
      </c>
      <c r="D24" s="286">
        <v>1571</v>
      </c>
      <c r="E24" s="286">
        <f t="shared" si="0"/>
        <v>437015</v>
      </c>
    </row>
    <row r="25" spans="1:7" s="1" customFormat="1" ht="14.25" customHeight="1">
      <c r="A25" s="284">
        <v>11500</v>
      </c>
      <c r="B25" s="288" t="s">
        <v>286</v>
      </c>
      <c r="C25" s="286">
        <v>39697</v>
      </c>
      <c r="D25" s="286">
        <v>33</v>
      </c>
      <c r="E25" s="286">
        <f t="shared" si="0"/>
        <v>39730</v>
      </c>
      <c r="G25" s="289"/>
    </row>
    <row r="26" spans="1:5" s="1" customFormat="1" ht="14.25" customHeight="1">
      <c r="A26" s="284">
        <v>11600</v>
      </c>
      <c r="B26" s="288" t="s">
        <v>287</v>
      </c>
      <c r="C26" s="286">
        <v>3780</v>
      </c>
      <c r="D26" s="286">
        <v>10</v>
      </c>
      <c r="E26" s="286">
        <f t="shared" si="0"/>
        <v>3790</v>
      </c>
    </row>
    <row r="27" spans="1:5" s="1" customFormat="1" ht="14.25" customHeight="1">
      <c r="A27" s="284">
        <v>11700</v>
      </c>
      <c r="B27" s="288" t="s">
        <v>288</v>
      </c>
      <c r="C27" s="286">
        <v>20688</v>
      </c>
      <c r="D27" s="287">
        <v>175</v>
      </c>
      <c r="E27" s="286">
        <f t="shared" si="0"/>
        <v>20863</v>
      </c>
    </row>
    <row r="28" spans="1:6" s="1" customFormat="1" ht="14.25" customHeight="1">
      <c r="A28" s="284">
        <v>11900</v>
      </c>
      <c r="B28" s="288" t="s">
        <v>289</v>
      </c>
      <c r="C28" s="286">
        <v>40513</v>
      </c>
      <c r="D28" s="286">
        <v>1316</v>
      </c>
      <c r="E28" s="286">
        <f t="shared" si="0"/>
        <v>41829</v>
      </c>
      <c r="F28" s="289"/>
    </row>
    <row r="29" spans="1:5" s="1" customFormat="1" ht="14.25" customHeight="1">
      <c r="A29" s="284">
        <v>12100</v>
      </c>
      <c r="B29" s="288" t="s">
        <v>290</v>
      </c>
      <c r="C29" s="286">
        <v>40308</v>
      </c>
      <c r="D29" s="286">
        <v>471</v>
      </c>
      <c r="E29" s="286">
        <f t="shared" si="0"/>
        <v>40779</v>
      </c>
    </row>
    <row r="30" spans="1:5" s="1" customFormat="1" ht="14.25" customHeight="1">
      <c r="A30" s="284">
        <v>12200</v>
      </c>
      <c r="B30" s="288" t="s">
        <v>291</v>
      </c>
      <c r="C30" s="286">
        <v>293</v>
      </c>
      <c r="D30" s="287">
        <v>5</v>
      </c>
      <c r="E30" s="286">
        <f t="shared" si="0"/>
        <v>298</v>
      </c>
    </row>
    <row r="31" spans="1:5" s="1" customFormat="1" ht="14.25" customHeight="1">
      <c r="A31" s="284">
        <v>12300</v>
      </c>
      <c r="B31" s="288" t="s">
        <v>292</v>
      </c>
      <c r="C31" s="286">
        <v>35718</v>
      </c>
      <c r="D31" s="286">
        <v>501</v>
      </c>
      <c r="E31" s="286">
        <f t="shared" si="0"/>
        <v>36219</v>
      </c>
    </row>
    <row r="32" spans="1:5" s="1" customFormat="1" ht="14.25" customHeight="1">
      <c r="A32" s="284">
        <v>12400</v>
      </c>
      <c r="B32" s="288" t="s">
        <v>293</v>
      </c>
      <c r="C32" s="286">
        <v>1770</v>
      </c>
      <c r="D32" s="286">
        <v>14</v>
      </c>
      <c r="E32" s="286">
        <f t="shared" si="0"/>
        <v>1784</v>
      </c>
    </row>
    <row r="33" spans="1:5" s="1" customFormat="1" ht="14.25" customHeight="1">
      <c r="A33" s="284">
        <v>12700</v>
      </c>
      <c r="B33" s="288" t="s">
        <v>294</v>
      </c>
      <c r="C33" s="286">
        <v>688</v>
      </c>
      <c r="D33" s="286">
        <v>6</v>
      </c>
      <c r="E33" s="286">
        <f t="shared" si="0"/>
        <v>694</v>
      </c>
    </row>
    <row r="34" spans="1:5" s="1" customFormat="1" ht="14.25" customHeight="1">
      <c r="A34" s="284">
        <v>12800</v>
      </c>
      <c r="B34" s="288" t="s">
        <v>295</v>
      </c>
      <c r="C34" s="286">
        <v>189</v>
      </c>
      <c r="D34" s="287" t="s">
        <v>275</v>
      </c>
      <c r="E34" s="286">
        <f t="shared" si="0"/>
        <v>189</v>
      </c>
    </row>
    <row r="35" spans="1:5" s="1" customFormat="1" ht="14.25" customHeight="1">
      <c r="A35" s="284">
        <v>12900</v>
      </c>
      <c r="B35" s="288" t="s">
        <v>296</v>
      </c>
      <c r="C35" s="286">
        <v>180</v>
      </c>
      <c r="D35" s="287">
        <v>1</v>
      </c>
      <c r="E35" s="286">
        <f t="shared" si="0"/>
        <v>181</v>
      </c>
    </row>
    <row r="36" spans="1:5" s="1" customFormat="1" ht="14.25" customHeight="1">
      <c r="A36" s="284">
        <v>13000</v>
      </c>
      <c r="B36" s="288" t="s">
        <v>297</v>
      </c>
      <c r="C36" s="286">
        <v>3517</v>
      </c>
      <c r="D36" s="286">
        <v>29</v>
      </c>
      <c r="E36" s="286">
        <f t="shared" si="0"/>
        <v>3546</v>
      </c>
    </row>
    <row r="37" spans="1:5" s="1" customFormat="1" ht="14.25" customHeight="1">
      <c r="A37" s="284">
        <v>13100</v>
      </c>
      <c r="B37" s="285" t="s">
        <v>298</v>
      </c>
      <c r="C37" s="286">
        <v>2721</v>
      </c>
      <c r="D37" s="286">
        <v>14</v>
      </c>
      <c r="E37" s="286">
        <f t="shared" si="0"/>
        <v>2735</v>
      </c>
    </row>
    <row r="38" spans="1:5" s="1" customFormat="1" ht="14.25" customHeight="1">
      <c r="A38" s="284">
        <v>13300</v>
      </c>
      <c r="B38" s="288" t="s">
        <v>299</v>
      </c>
      <c r="C38" s="286">
        <v>471</v>
      </c>
      <c r="D38" s="286">
        <v>2</v>
      </c>
      <c r="E38" s="286">
        <f t="shared" si="0"/>
        <v>473</v>
      </c>
    </row>
    <row r="39" spans="1:5" s="1" customFormat="1" ht="14.25" customHeight="1">
      <c r="A39" s="284">
        <v>13700</v>
      </c>
      <c r="B39" s="288" t="s">
        <v>82</v>
      </c>
      <c r="C39" s="286">
        <v>91513</v>
      </c>
      <c r="D39" s="286">
        <v>2529</v>
      </c>
      <c r="E39" s="286">
        <f t="shared" si="0"/>
        <v>94042</v>
      </c>
    </row>
    <row r="40" spans="1:5" s="1" customFormat="1" ht="14.25" customHeight="1">
      <c r="A40" s="284">
        <v>14000</v>
      </c>
      <c r="B40" s="288" t="s">
        <v>83</v>
      </c>
      <c r="C40" s="286">
        <v>6730</v>
      </c>
      <c r="D40" s="287">
        <v>348</v>
      </c>
      <c r="E40" s="286">
        <f t="shared" si="0"/>
        <v>7078</v>
      </c>
    </row>
    <row r="41" spans="1:5" s="1" customFormat="1" ht="14.25" customHeight="1">
      <c r="A41" s="284">
        <v>14200</v>
      </c>
      <c r="B41" s="288" t="s">
        <v>300</v>
      </c>
      <c r="C41" s="286">
        <v>5747</v>
      </c>
      <c r="D41" s="287" t="s">
        <v>275</v>
      </c>
      <c r="E41" s="286">
        <f t="shared" si="0"/>
        <v>5747</v>
      </c>
    </row>
    <row r="42" spans="1:5" s="1" customFormat="1" ht="14.25" customHeight="1">
      <c r="A42" s="284">
        <v>15000</v>
      </c>
      <c r="B42" s="288" t="s">
        <v>301</v>
      </c>
      <c r="C42" s="286">
        <v>8836</v>
      </c>
      <c r="D42" s="286">
        <v>25</v>
      </c>
      <c r="E42" s="286">
        <f t="shared" si="0"/>
        <v>8861</v>
      </c>
    </row>
    <row r="43" spans="1:5" s="1" customFormat="1" ht="14.25" customHeight="1">
      <c r="A43" s="284">
        <v>15200</v>
      </c>
      <c r="B43" s="288" t="s">
        <v>302</v>
      </c>
      <c r="C43" s="286">
        <v>479</v>
      </c>
      <c r="D43" s="287" t="s">
        <v>275</v>
      </c>
      <c r="E43" s="286">
        <f t="shared" si="0"/>
        <v>479</v>
      </c>
    </row>
    <row r="44" spans="1:5" s="1" customFormat="1" ht="14.25" customHeight="1">
      <c r="A44" s="284">
        <v>15500</v>
      </c>
      <c r="B44" s="288" t="s">
        <v>303</v>
      </c>
      <c r="C44" s="286">
        <v>29567</v>
      </c>
      <c r="D44" s="286">
        <v>168</v>
      </c>
      <c r="E44" s="286">
        <f t="shared" si="0"/>
        <v>29735</v>
      </c>
    </row>
    <row r="45" spans="1:5" s="1" customFormat="1" ht="14.25" customHeight="1">
      <c r="A45" s="284">
        <v>15600</v>
      </c>
      <c r="B45" s="285" t="s">
        <v>304</v>
      </c>
      <c r="C45" s="286">
        <v>57000</v>
      </c>
      <c r="D45" s="287" t="s">
        <v>275</v>
      </c>
      <c r="E45" s="286">
        <f t="shared" si="0"/>
        <v>57000</v>
      </c>
    </row>
    <row r="46" spans="1:5" s="1" customFormat="1" ht="14.25" customHeight="1">
      <c r="A46" s="284">
        <v>15700</v>
      </c>
      <c r="B46" s="285" t="s">
        <v>305</v>
      </c>
      <c r="C46" s="286">
        <v>4217</v>
      </c>
      <c r="D46" s="287">
        <v>10</v>
      </c>
      <c r="E46" s="286">
        <f t="shared" si="0"/>
        <v>4227</v>
      </c>
    </row>
    <row r="47" spans="1:5" s="1" customFormat="1" ht="14.25" customHeight="1">
      <c r="A47" s="284">
        <v>15800</v>
      </c>
      <c r="B47" s="285" t="s">
        <v>306</v>
      </c>
      <c r="C47" s="286">
        <v>9500</v>
      </c>
      <c r="D47" s="287" t="s">
        <v>275</v>
      </c>
      <c r="E47" s="286">
        <f t="shared" si="0"/>
        <v>9500</v>
      </c>
    </row>
    <row r="48" spans="1:5" s="1" customFormat="1" ht="14.25" customHeight="1">
      <c r="A48" s="284">
        <v>15900</v>
      </c>
      <c r="B48" s="285" t="s">
        <v>88</v>
      </c>
      <c r="C48" s="286">
        <v>14939</v>
      </c>
      <c r="D48" s="287">
        <v>82</v>
      </c>
      <c r="E48" s="286">
        <f t="shared" si="0"/>
        <v>15021</v>
      </c>
    </row>
    <row r="49" spans="1:5" s="1" customFormat="1" ht="14.25" customHeight="1">
      <c r="A49" s="284">
        <v>16000</v>
      </c>
      <c r="B49" s="285" t="s">
        <v>307</v>
      </c>
      <c r="C49" s="286">
        <v>2265</v>
      </c>
      <c r="D49" s="287">
        <v>64</v>
      </c>
      <c r="E49" s="286">
        <f t="shared" si="0"/>
        <v>2329</v>
      </c>
    </row>
    <row r="50" spans="1:5" s="1" customFormat="1" ht="14.25" customHeight="1">
      <c r="A50" s="284">
        <v>16100</v>
      </c>
      <c r="B50" s="285" t="s">
        <v>308</v>
      </c>
      <c r="C50" s="286">
        <v>3147</v>
      </c>
      <c r="D50" s="287" t="s">
        <v>275</v>
      </c>
      <c r="E50" s="286">
        <f t="shared" si="0"/>
        <v>3147</v>
      </c>
    </row>
    <row r="51" spans="1:5" s="1" customFormat="1" ht="14.25" customHeight="1">
      <c r="A51" s="284">
        <v>16200</v>
      </c>
      <c r="B51" s="285" t="s">
        <v>309</v>
      </c>
      <c r="C51" s="286">
        <v>5259</v>
      </c>
      <c r="D51" s="287">
        <v>24</v>
      </c>
      <c r="E51" s="286">
        <f t="shared" si="0"/>
        <v>5283</v>
      </c>
    </row>
    <row r="52" spans="1:5" s="1" customFormat="1" ht="14.25" customHeight="1">
      <c r="A52" s="284">
        <v>16500</v>
      </c>
      <c r="B52" s="285" t="s">
        <v>92</v>
      </c>
      <c r="C52" s="286">
        <v>1464</v>
      </c>
      <c r="D52" s="287">
        <v>45</v>
      </c>
      <c r="E52" s="286">
        <f t="shared" si="0"/>
        <v>1509</v>
      </c>
    </row>
    <row r="53" spans="1:5" s="1" customFormat="1" ht="14.25" customHeight="1">
      <c r="A53" s="284">
        <v>16700</v>
      </c>
      <c r="B53" s="285" t="s">
        <v>93</v>
      </c>
      <c r="C53" s="286">
        <v>3318</v>
      </c>
      <c r="D53" s="287">
        <v>151</v>
      </c>
      <c r="E53" s="286">
        <f t="shared" si="0"/>
        <v>3469</v>
      </c>
    </row>
    <row r="54" spans="1:5" s="1" customFormat="1" ht="14.25" customHeight="1">
      <c r="A54" s="284">
        <v>16800</v>
      </c>
      <c r="B54" s="285" t="s">
        <v>310</v>
      </c>
      <c r="C54" s="286">
        <v>50</v>
      </c>
      <c r="D54" s="287" t="s">
        <v>275</v>
      </c>
      <c r="E54" s="286">
        <f t="shared" si="0"/>
        <v>50</v>
      </c>
    </row>
    <row r="55" spans="1:5" s="1" customFormat="1" ht="14.25" customHeight="1">
      <c r="A55" s="284">
        <v>17200</v>
      </c>
      <c r="B55" s="285" t="s">
        <v>311</v>
      </c>
      <c r="C55" s="286">
        <v>150</v>
      </c>
      <c r="D55" s="287" t="s">
        <v>275</v>
      </c>
      <c r="E55" s="286">
        <f t="shared" si="0"/>
        <v>150</v>
      </c>
    </row>
    <row r="56" spans="1:5" s="1" customFormat="1" ht="14.25" customHeight="1">
      <c r="A56" s="284">
        <v>17600</v>
      </c>
      <c r="B56" s="285" t="s">
        <v>312</v>
      </c>
      <c r="C56" s="286">
        <v>42088</v>
      </c>
      <c r="D56" s="287">
        <v>495</v>
      </c>
      <c r="E56" s="286">
        <f t="shared" si="0"/>
        <v>42583</v>
      </c>
    </row>
    <row r="57" spans="1:5" s="1" customFormat="1" ht="14.25" customHeight="1">
      <c r="A57" s="290">
        <v>19000</v>
      </c>
      <c r="B57" s="291" t="s">
        <v>313</v>
      </c>
      <c r="C57" s="292">
        <v>211700</v>
      </c>
      <c r="D57" s="287" t="s">
        <v>275</v>
      </c>
      <c r="E57" s="293">
        <f t="shared" si="0"/>
        <v>211700</v>
      </c>
    </row>
    <row r="58" spans="1:5" s="1" customFormat="1" ht="19.5" customHeight="1">
      <c r="A58" s="165" t="s">
        <v>314</v>
      </c>
      <c r="B58" s="294"/>
      <c r="C58" s="295">
        <f>SUM(C8:C57)</f>
        <v>1603000</v>
      </c>
      <c r="D58" s="295">
        <f>SUM(D8:D57)</f>
        <v>17000</v>
      </c>
      <c r="E58" s="295">
        <f>SUM(E8:E57)</f>
        <v>1620000</v>
      </c>
    </row>
    <row r="59" spans="1:2" s="209" customFormat="1" ht="16.5" customHeight="1">
      <c r="A59" s="236">
        <v>39062</v>
      </c>
      <c r="B59" s="236"/>
    </row>
    <row r="60" spans="1:2" s="209" customFormat="1" ht="16.5" customHeight="1">
      <c r="A60" s="236" t="s">
        <v>315</v>
      </c>
      <c r="B60" s="236"/>
    </row>
    <row r="61" spans="1:2" s="209" customFormat="1" ht="16.5" customHeight="1">
      <c r="A61" s="208"/>
      <c r="B61" s="208"/>
    </row>
  </sheetData>
  <sheetProtection/>
  <mergeCells count="8">
    <mergeCell ref="A59:B59"/>
    <mergeCell ref="A60:B60"/>
    <mergeCell ref="A1:E1"/>
    <mergeCell ref="A2:E2"/>
    <mergeCell ref="A3:E3"/>
    <mergeCell ref="A4:E4"/>
    <mergeCell ref="B6:B7"/>
    <mergeCell ref="C6:D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5"/>
  <sheetViews>
    <sheetView rightToLeft="1"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9.8515625" style="39" bestFit="1" customWidth="1"/>
    <col min="2" max="2" width="3.7109375" style="39" customWidth="1"/>
    <col min="3" max="3" width="49.8515625" style="39" customWidth="1"/>
    <col min="4" max="4" width="17.00390625" style="39" bestFit="1" customWidth="1"/>
    <col min="5" max="5" width="10.28125" style="39" customWidth="1"/>
    <col min="6" max="6" width="17.00390625" style="39" bestFit="1" customWidth="1"/>
    <col min="7" max="16384" width="9.140625" style="39" customWidth="1"/>
  </cols>
  <sheetData>
    <row r="1" spans="1:6" s="1" customFormat="1" ht="24.75">
      <c r="A1" s="296" t="s">
        <v>316</v>
      </c>
      <c r="B1" s="296"/>
      <c r="C1" s="296"/>
      <c r="D1" s="296"/>
      <c r="E1" s="296"/>
      <c r="F1" s="296"/>
    </row>
    <row r="2" spans="1:6" s="1" customFormat="1" ht="21.75">
      <c r="A2" s="42" t="s">
        <v>317</v>
      </c>
      <c r="B2" s="42"/>
      <c r="C2" s="42"/>
      <c r="D2" s="42"/>
      <c r="E2" s="42"/>
      <c r="F2" s="42"/>
    </row>
    <row r="3" spans="1:6" s="1" customFormat="1" ht="21.75">
      <c r="A3" s="42" t="s">
        <v>318</v>
      </c>
      <c r="B3" s="42"/>
      <c r="C3" s="42"/>
      <c r="D3" s="42"/>
      <c r="E3" s="42"/>
      <c r="F3" s="42"/>
    </row>
    <row r="4" spans="1:6" ht="21.75">
      <c r="A4" s="297"/>
      <c r="B4" s="297"/>
      <c r="C4" s="297"/>
      <c r="D4" s="297"/>
      <c r="E4" s="297"/>
      <c r="F4" s="298" t="s">
        <v>50</v>
      </c>
    </row>
    <row r="5" spans="1:6" s="1" customFormat="1" ht="21.75">
      <c r="A5" s="168" t="s">
        <v>51</v>
      </c>
      <c r="B5" s="299" t="s">
        <v>52</v>
      </c>
      <c r="C5" s="300"/>
      <c r="D5" s="165" t="s">
        <v>267</v>
      </c>
      <c r="E5" s="301"/>
      <c r="F5" s="168" t="s">
        <v>268</v>
      </c>
    </row>
    <row r="6" spans="1:6" s="1" customFormat="1" ht="21.75">
      <c r="A6" s="174" t="s">
        <v>54</v>
      </c>
      <c r="B6" s="302"/>
      <c r="C6" s="303"/>
      <c r="D6" s="174" t="s">
        <v>319</v>
      </c>
      <c r="E6" s="304" t="s">
        <v>320</v>
      </c>
      <c r="F6" s="305" t="s">
        <v>267</v>
      </c>
    </row>
    <row r="7" spans="1:6" s="1" customFormat="1" ht="24.75">
      <c r="A7" s="306"/>
      <c r="B7" s="307" t="s">
        <v>104</v>
      </c>
      <c r="C7" s="308" t="s">
        <v>105</v>
      </c>
      <c r="D7" s="309"/>
      <c r="E7" s="310"/>
      <c r="F7" s="180"/>
    </row>
    <row r="8" spans="1:6" s="1" customFormat="1" ht="21.75">
      <c r="A8" s="187">
        <v>10100</v>
      </c>
      <c r="B8" s="311"/>
      <c r="C8" s="311" t="s">
        <v>321</v>
      </c>
      <c r="D8" s="194">
        <v>36398</v>
      </c>
      <c r="E8" s="312">
        <v>109</v>
      </c>
      <c r="F8" s="199">
        <f>SUM(D8:E8)</f>
        <v>36507</v>
      </c>
    </row>
    <row r="9" spans="1:6" s="1" customFormat="1" ht="21.75">
      <c r="A9" s="183">
        <v>16600</v>
      </c>
      <c r="B9" s="313"/>
      <c r="C9" s="314" t="s">
        <v>322</v>
      </c>
      <c r="D9" s="185">
        <v>96074</v>
      </c>
      <c r="E9" s="312">
        <v>609</v>
      </c>
      <c r="F9" s="185">
        <f aca="true" t="shared" si="0" ref="F9:F23">SUM(D9:E9)</f>
        <v>96683</v>
      </c>
    </row>
    <row r="10" spans="1:6" s="1" customFormat="1" ht="21.75">
      <c r="A10" s="183">
        <v>10200</v>
      </c>
      <c r="B10" s="313"/>
      <c r="C10" s="313" t="s">
        <v>323</v>
      </c>
      <c r="D10" s="185">
        <v>1093</v>
      </c>
      <c r="E10" s="185">
        <v>14</v>
      </c>
      <c r="F10" s="185">
        <f t="shared" si="0"/>
        <v>1107</v>
      </c>
    </row>
    <row r="11" spans="1:6" s="1" customFormat="1" ht="21.75">
      <c r="A11" s="183">
        <v>10300</v>
      </c>
      <c r="B11" s="313"/>
      <c r="C11" s="313" t="s">
        <v>57</v>
      </c>
      <c r="D11" s="185">
        <v>577</v>
      </c>
      <c r="E11" s="185">
        <v>5</v>
      </c>
      <c r="F11" s="185">
        <f t="shared" si="0"/>
        <v>582</v>
      </c>
    </row>
    <row r="12" spans="1:6" s="1" customFormat="1" ht="21.75">
      <c r="A12" s="183">
        <v>16400</v>
      </c>
      <c r="B12" s="313"/>
      <c r="C12" s="313" t="s">
        <v>274</v>
      </c>
      <c r="D12" s="185">
        <v>439</v>
      </c>
      <c r="E12" s="315" t="s">
        <v>275</v>
      </c>
      <c r="F12" s="185">
        <f t="shared" si="0"/>
        <v>439</v>
      </c>
    </row>
    <row r="13" spans="1:6" s="1" customFormat="1" ht="21.75">
      <c r="A13" s="197">
        <v>15300</v>
      </c>
      <c r="B13" s="316"/>
      <c r="C13" s="316" t="s">
        <v>58</v>
      </c>
      <c r="D13" s="199">
        <v>540</v>
      </c>
      <c r="E13" s="199">
        <v>13</v>
      </c>
      <c r="F13" s="185">
        <f t="shared" si="0"/>
        <v>553</v>
      </c>
    </row>
    <row r="14" spans="1:6" s="1" customFormat="1" ht="21.75">
      <c r="A14" s="197">
        <v>10400</v>
      </c>
      <c r="B14" s="316"/>
      <c r="C14" s="316" t="s">
        <v>106</v>
      </c>
      <c r="D14" s="185">
        <v>1393</v>
      </c>
      <c r="E14" s="185">
        <v>32</v>
      </c>
      <c r="F14" s="185">
        <f t="shared" si="0"/>
        <v>1425</v>
      </c>
    </row>
    <row r="15" spans="1:6" s="1" customFormat="1" ht="21.75">
      <c r="A15" s="183">
        <v>10500</v>
      </c>
      <c r="B15" s="313"/>
      <c r="C15" s="313" t="s">
        <v>324</v>
      </c>
      <c r="D15" s="185">
        <v>9941</v>
      </c>
      <c r="E15" s="185">
        <v>50</v>
      </c>
      <c r="F15" s="185">
        <f t="shared" si="0"/>
        <v>9991</v>
      </c>
    </row>
    <row r="16" spans="1:6" s="1" customFormat="1" ht="21.75">
      <c r="A16" s="183">
        <v>10600</v>
      </c>
      <c r="B16" s="313"/>
      <c r="C16" s="313" t="s">
        <v>108</v>
      </c>
      <c r="D16" s="185">
        <v>27069</v>
      </c>
      <c r="E16" s="185">
        <v>111</v>
      </c>
      <c r="F16" s="185">
        <f t="shared" si="0"/>
        <v>27180</v>
      </c>
    </row>
    <row r="17" spans="1:6" s="1" customFormat="1" ht="21.75">
      <c r="A17" s="183">
        <v>12200</v>
      </c>
      <c r="B17" s="313"/>
      <c r="C17" s="313" t="s">
        <v>75</v>
      </c>
      <c r="D17" s="317">
        <v>293</v>
      </c>
      <c r="E17" s="312">
        <v>5</v>
      </c>
      <c r="F17" s="185">
        <f t="shared" si="0"/>
        <v>298</v>
      </c>
    </row>
    <row r="18" spans="1:6" s="1" customFormat="1" ht="21.75">
      <c r="A18" s="183">
        <v>12700</v>
      </c>
      <c r="B18" s="313"/>
      <c r="C18" s="313" t="s">
        <v>325</v>
      </c>
      <c r="D18" s="185">
        <v>688</v>
      </c>
      <c r="E18" s="185">
        <v>6</v>
      </c>
      <c r="F18" s="185">
        <f t="shared" si="0"/>
        <v>694</v>
      </c>
    </row>
    <row r="19" spans="1:6" s="1" customFormat="1" ht="21.75">
      <c r="A19" s="183">
        <v>12900</v>
      </c>
      <c r="B19" s="313"/>
      <c r="C19" s="313" t="s">
        <v>326</v>
      </c>
      <c r="D19" s="185">
        <v>180</v>
      </c>
      <c r="E19" s="312">
        <v>1</v>
      </c>
      <c r="F19" s="185">
        <f t="shared" si="0"/>
        <v>181</v>
      </c>
    </row>
    <row r="20" spans="1:6" s="1" customFormat="1" ht="21.75">
      <c r="A20" s="183">
        <v>13000</v>
      </c>
      <c r="B20" s="313"/>
      <c r="C20" s="313" t="s">
        <v>327</v>
      </c>
      <c r="D20" s="185">
        <v>3517</v>
      </c>
      <c r="E20" s="185">
        <v>29</v>
      </c>
      <c r="F20" s="185">
        <f t="shared" si="0"/>
        <v>3546</v>
      </c>
    </row>
    <row r="21" spans="1:6" s="1" customFormat="1" ht="21.75">
      <c r="A21" s="183">
        <v>14000</v>
      </c>
      <c r="B21" s="313"/>
      <c r="C21" s="314" t="s">
        <v>328</v>
      </c>
      <c r="D21" s="185">
        <v>6730</v>
      </c>
      <c r="E21" s="318">
        <v>348</v>
      </c>
      <c r="F21" s="185">
        <f t="shared" si="0"/>
        <v>7078</v>
      </c>
    </row>
    <row r="22" spans="1:6" s="1" customFormat="1" ht="21.75">
      <c r="A22" s="183">
        <v>16000</v>
      </c>
      <c r="B22" s="313"/>
      <c r="C22" s="314" t="s">
        <v>329</v>
      </c>
      <c r="D22" s="185">
        <v>2265</v>
      </c>
      <c r="E22" s="318">
        <v>64</v>
      </c>
      <c r="F22" s="185">
        <f t="shared" si="0"/>
        <v>2329</v>
      </c>
    </row>
    <row r="23" spans="1:6" s="1" customFormat="1" ht="21.75">
      <c r="A23" s="319">
        <v>16100</v>
      </c>
      <c r="B23" s="320"/>
      <c r="C23" s="313" t="s">
        <v>308</v>
      </c>
      <c r="D23" s="185">
        <v>3147</v>
      </c>
      <c r="E23" s="321" t="s">
        <v>275</v>
      </c>
      <c r="F23" s="322">
        <f t="shared" si="0"/>
        <v>3147</v>
      </c>
    </row>
    <row r="24" spans="1:6" s="1" customFormat="1" ht="21.75">
      <c r="A24" s="202"/>
      <c r="B24" s="323"/>
      <c r="C24" s="324" t="s">
        <v>112</v>
      </c>
      <c r="D24" s="325">
        <f>SUM(D8:D23)</f>
        <v>190344</v>
      </c>
      <c r="E24" s="325">
        <f>SUM(E8:E23)</f>
        <v>1396</v>
      </c>
      <c r="F24" s="192">
        <f>SUM(F8:F23)</f>
        <v>191740</v>
      </c>
    </row>
    <row r="25" spans="1:6" s="1" customFormat="1" ht="24.75">
      <c r="A25" s="306"/>
      <c r="B25" s="307" t="s">
        <v>117</v>
      </c>
      <c r="C25" s="308" t="s">
        <v>118</v>
      </c>
      <c r="D25" s="309"/>
      <c r="E25" s="326"/>
      <c r="F25" s="327"/>
    </row>
    <row r="26" spans="1:6" s="1" customFormat="1" ht="21.75">
      <c r="A26" s="183">
        <v>10114</v>
      </c>
      <c r="B26" s="313"/>
      <c r="C26" s="313" t="s">
        <v>330</v>
      </c>
      <c r="D26" s="185">
        <v>1138</v>
      </c>
      <c r="E26" s="312">
        <v>12</v>
      </c>
      <c r="F26" s="185">
        <f>SUM(D26:E26)</f>
        <v>1150</v>
      </c>
    </row>
    <row r="27" spans="1:6" s="1" customFormat="1" ht="21.75">
      <c r="A27" s="197">
        <v>10700</v>
      </c>
      <c r="B27" s="316"/>
      <c r="C27" s="316" t="s">
        <v>331</v>
      </c>
      <c r="D27" s="317">
        <v>16757</v>
      </c>
      <c r="E27" s="317">
        <v>84</v>
      </c>
      <c r="F27" s="185">
        <f>SUM(D27:E27)</f>
        <v>16841</v>
      </c>
    </row>
    <row r="28" spans="1:6" s="1" customFormat="1" ht="21.75">
      <c r="A28" s="319">
        <v>11200</v>
      </c>
      <c r="B28" s="320"/>
      <c r="C28" s="320" t="s">
        <v>332</v>
      </c>
      <c r="D28" s="196">
        <v>17783</v>
      </c>
      <c r="E28" s="328">
        <v>12</v>
      </c>
      <c r="F28" s="185">
        <f>SUM(D28:E28)</f>
        <v>17795</v>
      </c>
    </row>
    <row r="29" spans="1:6" s="1" customFormat="1" ht="21.75">
      <c r="A29" s="183">
        <v>12400</v>
      </c>
      <c r="B29" s="313"/>
      <c r="C29" s="313" t="s">
        <v>77</v>
      </c>
      <c r="D29" s="185">
        <v>1770</v>
      </c>
      <c r="E29" s="185">
        <v>14</v>
      </c>
      <c r="F29" s="185">
        <f>SUM(D29:E29)</f>
        <v>1784</v>
      </c>
    </row>
    <row r="30" spans="1:6" s="1" customFormat="1" ht="21.75">
      <c r="A30" s="187">
        <v>16200</v>
      </c>
      <c r="B30" s="311"/>
      <c r="C30" s="311" t="s">
        <v>333</v>
      </c>
      <c r="D30" s="317">
        <v>5259</v>
      </c>
      <c r="E30" s="317">
        <v>24</v>
      </c>
      <c r="F30" s="185">
        <f>SUM(D30:E30)</f>
        <v>5283</v>
      </c>
    </row>
    <row r="31" spans="1:6" s="329" customFormat="1" ht="21.75">
      <c r="A31" s="202"/>
      <c r="B31" s="323"/>
      <c r="C31" s="324" t="s">
        <v>124</v>
      </c>
      <c r="D31" s="325">
        <f>SUM(D26:D30)</f>
        <v>42707</v>
      </c>
      <c r="E31" s="325">
        <f>SUM(E26:E30)</f>
        <v>146</v>
      </c>
      <c r="F31" s="325">
        <f>SUM(F26:F30)</f>
        <v>42853</v>
      </c>
    </row>
    <row r="32" spans="1:6" s="1" customFormat="1" ht="24.75">
      <c r="A32" s="330"/>
      <c r="B32" s="331" t="s">
        <v>125</v>
      </c>
      <c r="C32" s="332" t="s">
        <v>126</v>
      </c>
      <c r="D32" s="194"/>
      <c r="E32" s="333"/>
      <c r="F32" s="327"/>
    </row>
    <row r="33" spans="1:6" s="1" customFormat="1" ht="21.75">
      <c r="A33" s="183">
        <v>10690</v>
      </c>
      <c r="B33" s="313"/>
      <c r="C33" s="313" t="s">
        <v>334</v>
      </c>
      <c r="D33" s="185">
        <v>31</v>
      </c>
      <c r="E33" s="318">
        <v>13</v>
      </c>
      <c r="F33" s="185">
        <f>SUM(D33:E33)</f>
        <v>44</v>
      </c>
    </row>
    <row r="34" spans="1:6" s="1" customFormat="1" ht="21.75">
      <c r="A34" s="183">
        <v>11300</v>
      </c>
      <c r="C34" s="313" t="s">
        <v>335</v>
      </c>
      <c r="D34" s="185">
        <v>9135</v>
      </c>
      <c r="E34" s="318">
        <v>245</v>
      </c>
      <c r="F34" s="185">
        <f>SUM(D34:E34)</f>
        <v>9380</v>
      </c>
    </row>
    <row r="35" spans="1:6" s="1" customFormat="1" ht="21.75">
      <c r="A35" s="183">
        <v>11400</v>
      </c>
      <c r="B35" s="313"/>
      <c r="C35" s="313" t="s">
        <v>127</v>
      </c>
      <c r="D35" s="185">
        <v>435444</v>
      </c>
      <c r="E35" s="185">
        <v>1571</v>
      </c>
      <c r="F35" s="185">
        <f aca="true" t="shared" si="1" ref="F35:F43">SUM(D35:E35)</f>
        <v>437015</v>
      </c>
    </row>
    <row r="36" spans="1:6" s="1" customFormat="1" ht="21.75">
      <c r="A36" s="197">
        <v>13700</v>
      </c>
      <c r="B36" s="316"/>
      <c r="C36" s="316" t="s">
        <v>82</v>
      </c>
      <c r="D36" s="199">
        <v>91513</v>
      </c>
      <c r="E36" s="199">
        <v>2529</v>
      </c>
      <c r="F36" s="185">
        <f t="shared" si="1"/>
        <v>94042</v>
      </c>
    </row>
    <row r="37" spans="1:6" s="1" customFormat="1" ht="21.75">
      <c r="A37" s="197">
        <v>14223</v>
      </c>
      <c r="B37" s="316"/>
      <c r="C37" s="316" t="s">
        <v>336</v>
      </c>
      <c r="D37" s="199">
        <v>1681</v>
      </c>
      <c r="E37" s="321" t="s">
        <v>275</v>
      </c>
      <c r="F37" s="185">
        <f t="shared" si="1"/>
        <v>1681</v>
      </c>
    </row>
    <row r="38" spans="1:6" s="1" customFormat="1" ht="21.75">
      <c r="A38" s="183">
        <v>15200</v>
      </c>
      <c r="B38" s="313"/>
      <c r="C38" s="313" t="s">
        <v>337</v>
      </c>
      <c r="D38" s="185">
        <v>479</v>
      </c>
      <c r="E38" s="321" t="s">
        <v>275</v>
      </c>
      <c r="F38" s="185">
        <f t="shared" si="1"/>
        <v>479</v>
      </c>
    </row>
    <row r="39" spans="1:6" s="1" customFormat="1" ht="21.75">
      <c r="A39" s="183">
        <v>15500</v>
      </c>
      <c r="B39" s="313"/>
      <c r="C39" s="313" t="s">
        <v>338</v>
      </c>
      <c r="D39" s="185">
        <v>29567</v>
      </c>
      <c r="E39" s="312">
        <v>168</v>
      </c>
      <c r="F39" s="185">
        <f t="shared" si="1"/>
        <v>29735</v>
      </c>
    </row>
    <row r="40" spans="1:6" s="1" customFormat="1" ht="21.75">
      <c r="A40" s="187">
        <v>15902</v>
      </c>
      <c r="B40" s="311"/>
      <c r="C40" s="311" t="s">
        <v>339</v>
      </c>
      <c r="D40" s="194">
        <v>997</v>
      </c>
      <c r="E40" s="206">
        <v>3</v>
      </c>
      <c r="F40" s="327">
        <f t="shared" si="1"/>
        <v>1000</v>
      </c>
    </row>
    <row r="41" spans="1:6" s="1" customFormat="1" ht="21.75">
      <c r="A41" s="334">
        <v>16800</v>
      </c>
      <c r="B41" s="335"/>
      <c r="C41" s="313" t="s">
        <v>310</v>
      </c>
      <c r="D41" s="185">
        <v>50</v>
      </c>
      <c r="E41" s="196" t="s">
        <v>275</v>
      </c>
      <c r="F41" s="185">
        <f>SUM(D41:E41)</f>
        <v>50</v>
      </c>
    </row>
    <row r="42" spans="1:6" s="1" customFormat="1" ht="21.75">
      <c r="A42" s="197">
        <v>17200</v>
      </c>
      <c r="B42" s="316"/>
      <c r="C42" s="316" t="s">
        <v>340</v>
      </c>
      <c r="D42" s="199">
        <v>150</v>
      </c>
      <c r="E42" s="321" t="s">
        <v>275</v>
      </c>
      <c r="F42" s="199">
        <f>SUM(D42:E42)</f>
        <v>150</v>
      </c>
    </row>
    <row r="43" spans="1:6" s="1" customFormat="1" ht="21.75">
      <c r="A43" s="334" t="s">
        <v>341</v>
      </c>
      <c r="B43" s="313"/>
      <c r="C43" s="336" t="s">
        <v>342</v>
      </c>
      <c r="D43" s="185">
        <v>34722</v>
      </c>
      <c r="E43" s="185">
        <v>418</v>
      </c>
      <c r="F43" s="185">
        <f t="shared" si="1"/>
        <v>35140</v>
      </c>
    </row>
    <row r="44" spans="1:6" s="1" customFormat="1" ht="21.75">
      <c r="A44" s="202"/>
      <c r="B44" s="323"/>
      <c r="C44" s="324" t="s">
        <v>132</v>
      </c>
      <c r="D44" s="192">
        <f>SUM(D33:D43)</f>
        <v>603769</v>
      </c>
      <c r="E44" s="192">
        <f>SUM(E33:E43)</f>
        <v>4947</v>
      </c>
      <c r="F44" s="192">
        <f>SUM(F33:F43)</f>
        <v>608716</v>
      </c>
    </row>
    <row r="45" spans="1:6" s="1" customFormat="1" ht="24.75">
      <c r="A45" s="306"/>
      <c r="B45" s="307" t="s">
        <v>134</v>
      </c>
      <c r="C45" s="308" t="s">
        <v>343</v>
      </c>
      <c r="D45" s="309"/>
      <c r="E45" s="333"/>
      <c r="F45" s="327">
        <f>SUM(D45:E45)</f>
        <v>0</v>
      </c>
    </row>
    <row r="46" spans="1:6" s="1" customFormat="1" ht="21.75">
      <c r="A46" s="174">
        <v>11300</v>
      </c>
      <c r="B46" s="337"/>
      <c r="C46" s="337" t="s">
        <v>344</v>
      </c>
      <c r="D46" s="317">
        <v>191668</v>
      </c>
      <c r="E46" s="317">
        <v>7173</v>
      </c>
      <c r="F46" s="317">
        <f>SUM(D46:E46)</f>
        <v>198841</v>
      </c>
    </row>
    <row r="47" spans="1:6" s="1" customFormat="1" ht="21.75">
      <c r="A47" s="202"/>
      <c r="B47" s="323"/>
      <c r="C47" s="324" t="s">
        <v>137</v>
      </c>
      <c r="D47" s="325">
        <f>SUM(D46)</f>
        <v>191668</v>
      </c>
      <c r="E47" s="338">
        <f>SUM(E46)</f>
        <v>7173</v>
      </c>
      <c r="F47" s="192">
        <f>SUM(F45:F46)</f>
        <v>198841</v>
      </c>
    </row>
    <row r="48" s="1" customFormat="1" ht="21.75"/>
    <row r="49" s="1" customFormat="1" ht="21.75"/>
    <row r="50" spans="1:6" s="1" customFormat="1" ht="24.75">
      <c r="A50" s="45" t="s">
        <v>345</v>
      </c>
      <c r="B50" s="45"/>
      <c r="C50" s="45"/>
      <c r="D50" s="45"/>
      <c r="E50" s="45"/>
      <c r="F50" s="45"/>
    </row>
    <row r="51" spans="1:6" s="1" customFormat="1" ht="21.75">
      <c r="A51" s="42" t="s">
        <v>317</v>
      </c>
      <c r="B51" s="42"/>
      <c r="C51" s="42"/>
      <c r="D51" s="42"/>
      <c r="E51" s="42"/>
      <c r="F51" s="42"/>
    </row>
    <row r="52" spans="1:6" s="1" customFormat="1" ht="21.75">
      <c r="A52" s="42" t="s">
        <v>318</v>
      </c>
      <c r="B52" s="42"/>
      <c r="C52" s="42"/>
      <c r="D52" s="42"/>
      <c r="E52" s="42"/>
      <c r="F52" s="42"/>
    </row>
    <row r="53" spans="1:6" ht="21.75">
      <c r="A53" s="297"/>
      <c r="B53" s="297"/>
      <c r="C53" s="297"/>
      <c r="D53" s="297"/>
      <c r="E53" s="297"/>
      <c r="F53" s="298" t="s">
        <v>50</v>
      </c>
    </row>
    <row r="54" spans="1:6" s="1" customFormat="1" ht="21.75">
      <c r="A54" s="168" t="s">
        <v>51</v>
      </c>
      <c r="B54" s="299" t="s">
        <v>52</v>
      </c>
      <c r="C54" s="300"/>
      <c r="D54" s="165" t="s">
        <v>267</v>
      </c>
      <c r="E54" s="301"/>
      <c r="F54" s="168" t="s">
        <v>268</v>
      </c>
    </row>
    <row r="55" spans="1:6" s="1" customFormat="1" ht="21.75">
      <c r="A55" s="174" t="s">
        <v>54</v>
      </c>
      <c r="B55" s="302"/>
      <c r="C55" s="303"/>
      <c r="D55" s="174" t="s">
        <v>319</v>
      </c>
      <c r="E55" s="339" t="s">
        <v>320</v>
      </c>
      <c r="F55" s="305" t="s">
        <v>267</v>
      </c>
    </row>
    <row r="56" spans="1:6" s="1" customFormat="1" ht="24.75">
      <c r="A56" s="306"/>
      <c r="B56" s="307" t="s">
        <v>138</v>
      </c>
      <c r="C56" s="308" t="s">
        <v>346</v>
      </c>
      <c r="D56" s="309"/>
      <c r="E56" s="333"/>
      <c r="F56" s="327"/>
    </row>
    <row r="57" spans="1:6" s="1" customFormat="1" ht="21.75">
      <c r="A57" s="340">
        <v>11500</v>
      </c>
      <c r="B57" s="311"/>
      <c r="C57" s="311" t="s">
        <v>347</v>
      </c>
      <c r="D57" s="317">
        <v>39697</v>
      </c>
      <c r="E57" s="317">
        <v>33</v>
      </c>
      <c r="F57" s="199">
        <f aca="true" t="shared" si="2" ref="F57:F62">SUM(D57:E57)</f>
        <v>39730</v>
      </c>
    </row>
    <row r="58" spans="1:6" s="1" customFormat="1" ht="21.75">
      <c r="A58" s="183">
        <v>13100</v>
      </c>
      <c r="B58" s="313"/>
      <c r="C58" s="313" t="s">
        <v>80</v>
      </c>
      <c r="D58" s="185">
        <v>2721</v>
      </c>
      <c r="E58" s="185">
        <v>14</v>
      </c>
      <c r="F58" s="185">
        <f t="shared" si="2"/>
        <v>2735</v>
      </c>
    </row>
    <row r="59" spans="1:6" s="1" customFormat="1" ht="21.75">
      <c r="A59" s="183">
        <v>14214</v>
      </c>
      <c r="B59" s="313"/>
      <c r="C59" s="313" t="s">
        <v>348</v>
      </c>
      <c r="D59" s="196">
        <v>1055</v>
      </c>
      <c r="E59" s="321" t="s">
        <v>275</v>
      </c>
      <c r="F59" s="185">
        <f t="shared" si="2"/>
        <v>1055</v>
      </c>
    </row>
    <row r="60" spans="1:6" s="1" customFormat="1" ht="21.75">
      <c r="A60" s="187">
        <v>15600</v>
      </c>
      <c r="B60" s="311"/>
      <c r="C60" s="311" t="s">
        <v>349</v>
      </c>
      <c r="D60" s="194">
        <v>57000</v>
      </c>
      <c r="E60" s="321" t="s">
        <v>275</v>
      </c>
      <c r="F60" s="185">
        <f t="shared" si="2"/>
        <v>57000</v>
      </c>
    </row>
    <row r="61" spans="1:6" s="1" customFormat="1" ht="21.75">
      <c r="A61" s="183">
        <v>15800</v>
      </c>
      <c r="B61" s="320"/>
      <c r="C61" s="320" t="s">
        <v>306</v>
      </c>
      <c r="D61" s="341">
        <v>9500</v>
      </c>
      <c r="E61" s="321" t="s">
        <v>275</v>
      </c>
      <c r="F61" s="185">
        <f t="shared" si="2"/>
        <v>9500</v>
      </c>
    </row>
    <row r="62" spans="1:6" s="1" customFormat="1" ht="43.5">
      <c r="A62" s="342" t="s">
        <v>350</v>
      </c>
      <c r="B62" s="343"/>
      <c r="C62" s="343" t="s">
        <v>351</v>
      </c>
      <c r="D62" s="344">
        <v>7366</v>
      </c>
      <c r="E62" s="185">
        <v>77</v>
      </c>
      <c r="F62" s="322">
        <f t="shared" si="2"/>
        <v>7443</v>
      </c>
    </row>
    <row r="63" spans="1:6" s="1" customFormat="1" ht="21.75">
      <c r="A63" s="202"/>
      <c r="B63" s="323"/>
      <c r="C63" s="324" t="s">
        <v>142</v>
      </c>
      <c r="D63" s="325">
        <f>SUM(D57:D62)</f>
        <v>117339</v>
      </c>
      <c r="E63" s="338">
        <f>SUM(E57:E62)</f>
        <v>124</v>
      </c>
      <c r="F63" s="192">
        <f>SUM(F57:F62)</f>
        <v>117463</v>
      </c>
    </row>
    <row r="64" spans="1:6" s="1" customFormat="1" ht="24.75">
      <c r="A64" s="306"/>
      <c r="B64" s="307" t="s">
        <v>143</v>
      </c>
      <c r="C64" s="82" t="s">
        <v>352</v>
      </c>
      <c r="D64" s="306"/>
      <c r="F64" s="345"/>
    </row>
    <row r="65" spans="1:6" s="1" customFormat="1" ht="21.75">
      <c r="A65" s="197">
        <v>10100</v>
      </c>
      <c r="B65" s="316"/>
      <c r="C65" s="346" t="s">
        <v>353</v>
      </c>
      <c r="D65" s="330"/>
      <c r="F65" s="345"/>
    </row>
    <row r="66" spans="1:6" s="1" customFormat="1" ht="21.75">
      <c r="A66" s="197">
        <v>10103</v>
      </c>
      <c r="B66" s="316"/>
      <c r="C66" s="346" t="s">
        <v>354</v>
      </c>
      <c r="D66" s="196">
        <v>14745</v>
      </c>
      <c r="E66" s="318">
        <v>90</v>
      </c>
      <c r="F66" s="185">
        <f>SUM(D66:E66)</f>
        <v>14835</v>
      </c>
    </row>
    <row r="67" spans="1:6" s="1" customFormat="1" ht="21.75">
      <c r="A67" s="197">
        <v>10105</v>
      </c>
      <c r="B67" s="316"/>
      <c r="C67" s="346" t="s">
        <v>355</v>
      </c>
      <c r="D67" s="196">
        <v>1359</v>
      </c>
      <c r="E67" s="312">
        <v>40</v>
      </c>
      <c r="F67" s="185">
        <f aca="true" t="shared" si="3" ref="F67:F78">SUM(D67:E67)</f>
        <v>1399</v>
      </c>
    </row>
    <row r="68" spans="1:6" s="1" customFormat="1" ht="21.75">
      <c r="A68" s="197">
        <v>10107</v>
      </c>
      <c r="B68" s="316"/>
      <c r="C68" s="346" t="s">
        <v>356</v>
      </c>
      <c r="D68" s="347">
        <v>2784</v>
      </c>
      <c r="E68" s="312">
        <v>3</v>
      </c>
      <c r="F68" s="185">
        <f t="shared" si="3"/>
        <v>2787</v>
      </c>
    </row>
    <row r="69" spans="1:6" s="1" customFormat="1" ht="21.75">
      <c r="A69" s="197">
        <v>10111</v>
      </c>
      <c r="B69" s="316"/>
      <c r="C69" s="346" t="s">
        <v>357</v>
      </c>
      <c r="D69" s="347">
        <v>199</v>
      </c>
      <c r="E69" s="312">
        <v>2</v>
      </c>
      <c r="F69" s="185">
        <f t="shared" si="3"/>
        <v>201</v>
      </c>
    </row>
    <row r="70" spans="1:6" s="1" customFormat="1" ht="21.75">
      <c r="A70" s="348" t="s">
        <v>358</v>
      </c>
      <c r="B70" s="313"/>
      <c r="C70" s="349" t="s">
        <v>359</v>
      </c>
      <c r="D70" s="185">
        <v>17051</v>
      </c>
      <c r="E70" s="350">
        <v>1030</v>
      </c>
      <c r="F70" s="185">
        <f t="shared" si="3"/>
        <v>18081</v>
      </c>
    </row>
    <row r="71" spans="1:6" s="1" customFormat="1" ht="21.75">
      <c r="A71" s="348" t="s">
        <v>360</v>
      </c>
      <c r="B71" s="320"/>
      <c r="C71" s="346" t="s">
        <v>361</v>
      </c>
      <c r="D71" s="347">
        <v>23462</v>
      </c>
      <c r="E71" s="347">
        <v>286</v>
      </c>
      <c r="F71" s="185">
        <f t="shared" si="3"/>
        <v>23748</v>
      </c>
    </row>
    <row r="72" spans="1:6" s="1" customFormat="1" ht="21.75">
      <c r="A72" s="319">
        <v>12100</v>
      </c>
      <c r="B72" s="320"/>
      <c r="C72" s="351" t="s">
        <v>362</v>
      </c>
      <c r="D72" s="317"/>
      <c r="E72" s="317"/>
      <c r="F72" s="185">
        <f t="shared" si="3"/>
        <v>0</v>
      </c>
    </row>
    <row r="73" spans="1:6" s="1" customFormat="1" ht="21.75">
      <c r="A73" s="334" t="s">
        <v>363</v>
      </c>
      <c r="B73" s="313"/>
      <c r="C73" s="349" t="s">
        <v>154</v>
      </c>
      <c r="D73" s="185">
        <v>35671</v>
      </c>
      <c r="E73" s="185">
        <v>386</v>
      </c>
      <c r="F73" s="185">
        <f t="shared" si="3"/>
        <v>36057</v>
      </c>
    </row>
    <row r="74" spans="1:6" s="1" customFormat="1" ht="21.75">
      <c r="A74" s="348" t="s">
        <v>364</v>
      </c>
      <c r="B74" s="313"/>
      <c r="C74" s="349" t="s">
        <v>365</v>
      </c>
      <c r="D74" s="185">
        <v>2554</v>
      </c>
      <c r="E74" s="185">
        <v>47</v>
      </c>
      <c r="F74" s="185">
        <f t="shared" si="3"/>
        <v>2601</v>
      </c>
    </row>
    <row r="75" spans="1:6" s="1" customFormat="1" ht="21.75">
      <c r="A75" s="183">
        <v>12107</v>
      </c>
      <c r="B75" s="313"/>
      <c r="C75" s="349" t="s">
        <v>366</v>
      </c>
      <c r="D75" s="185">
        <v>2083</v>
      </c>
      <c r="E75" s="185">
        <v>38</v>
      </c>
      <c r="F75" s="185">
        <f t="shared" si="3"/>
        <v>2121</v>
      </c>
    </row>
    <row r="76" spans="1:6" s="1" customFormat="1" ht="43.5">
      <c r="A76" s="334" t="s">
        <v>367</v>
      </c>
      <c r="B76" s="313"/>
      <c r="C76" s="349" t="s">
        <v>368</v>
      </c>
      <c r="D76" s="185">
        <v>27836</v>
      </c>
      <c r="E76" s="185">
        <v>403</v>
      </c>
      <c r="F76" s="185">
        <f t="shared" si="3"/>
        <v>28239</v>
      </c>
    </row>
    <row r="77" spans="1:6" s="1" customFormat="1" ht="21.75">
      <c r="A77" s="183">
        <v>12307</v>
      </c>
      <c r="B77" s="313"/>
      <c r="C77" s="349" t="s">
        <v>159</v>
      </c>
      <c r="D77" s="185">
        <v>7882</v>
      </c>
      <c r="E77" s="185">
        <v>98</v>
      </c>
      <c r="F77" s="185">
        <f t="shared" si="3"/>
        <v>7980</v>
      </c>
    </row>
    <row r="78" spans="1:6" s="1" customFormat="1" ht="21.75">
      <c r="A78" s="183">
        <v>13300</v>
      </c>
      <c r="B78" s="313"/>
      <c r="C78" s="349" t="s">
        <v>81</v>
      </c>
      <c r="D78" s="185">
        <v>471</v>
      </c>
      <c r="E78" s="185">
        <v>2</v>
      </c>
      <c r="F78" s="185">
        <f t="shared" si="3"/>
        <v>473</v>
      </c>
    </row>
    <row r="79" spans="1:6" s="1" customFormat="1" ht="21.75">
      <c r="A79" s="202"/>
      <c r="B79" s="323"/>
      <c r="C79" s="201" t="s">
        <v>160</v>
      </c>
      <c r="D79" s="325">
        <f>SUM(D66:D78)</f>
        <v>136097</v>
      </c>
      <c r="E79" s="325">
        <f>SUM(E66:E78)</f>
        <v>2425</v>
      </c>
      <c r="F79" s="192">
        <f>SUM(F66:F78)</f>
        <v>138522</v>
      </c>
    </row>
    <row r="80" spans="1:6" s="1" customFormat="1" ht="24.75">
      <c r="A80" s="330"/>
      <c r="B80" s="352" t="s">
        <v>161</v>
      </c>
      <c r="C80" s="99" t="s">
        <v>369</v>
      </c>
      <c r="D80" s="194"/>
      <c r="E80" s="333"/>
      <c r="F80" s="327">
        <f>SUM(D80:E80)</f>
        <v>0</v>
      </c>
    </row>
    <row r="81" spans="1:6" s="1" customFormat="1" ht="21.75">
      <c r="A81" s="197">
        <v>10115</v>
      </c>
      <c r="B81" s="316"/>
      <c r="C81" s="346" t="s">
        <v>370</v>
      </c>
      <c r="D81" s="199"/>
      <c r="E81" s="199"/>
      <c r="F81" s="199">
        <f>SUM(D81:E81)</f>
        <v>0</v>
      </c>
    </row>
    <row r="82" spans="1:6" s="1" customFormat="1" ht="21.75">
      <c r="A82" s="197"/>
      <c r="B82" s="316"/>
      <c r="C82" s="346" t="s">
        <v>371</v>
      </c>
      <c r="D82" s="185">
        <v>1218</v>
      </c>
      <c r="E82" s="185">
        <v>20</v>
      </c>
      <c r="F82" s="185">
        <f>SUM(D82:E82)</f>
        <v>1238</v>
      </c>
    </row>
    <row r="83" spans="1:6" s="1" customFormat="1" ht="21.75">
      <c r="A83" s="183">
        <v>10800</v>
      </c>
      <c r="B83" s="313"/>
      <c r="C83" s="349" t="s">
        <v>372</v>
      </c>
      <c r="D83" s="185">
        <v>15879</v>
      </c>
      <c r="E83" s="185">
        <v>93</v>
      </c>
      <c r="F83" s="185">
        <f>SUM(D83:E83)</f>
        <v>15972</v>
      </c>
    </row>
    <row r="84" spans="1:6" s="1" customFormat="1" ht="21.75">
      <c r="A84" s="353">
        <v>11600</v>
      </c>
      <c r="B84" s="343"/>
      <c r="C84" s="354" t="s">
        <v>373</v>
      </c>
      <c r="D84" s="322">
        <v>3780</v>
      </c>
      <c r="E84" s="322">
        <v>10</v>
      </c>
      <c r="F84" s="322">
        <f>SUM(D84:E84)</f>
        <v>3790</v>
      </c>
    </row>
    <row r="85" s="1" customFormat="1" ht="21.75"/>
    <row r="86" spans="1:6" s="1" customFormat="1" ht="24.75">
      <c r="A86" s="45" t="s">
        <v>345</v>
      </c>
      <c r="B86" s="45"/>
      <c r="C86" s="45"/>
      <c r="D86" s="45"/>
      <c r="E86" s="45"/>
      <c r="F86" s="45"/>
    </row>
    <row r="87" spans="1:6" s="1" customFormat="1" ht="21.75">
      <c r="A87" s="42" t="s">
        <v>317</v>
      </c>
      <c r="B87" s="42"/>
      <c r="C87" s="42"/>
      <c r="D87" s="42"/>
      <c r="E87" s="42"/>
      <c r="F87" s="42"/>
    </row>
    <row r="88" spans="1:6" s="1" customFormat="1" ht="21.75">
      <c r="A88" s="42" t="s">
        <v>318</v>
      </c>
      <c r="B88" s="42"/>
      <c r="C88" s="42"/>
      <c r="D88" s="42"/>
      <c r="E88" s="42"/>
      <c r="F88" s="42"/>
    </row>
    <row r="89" spans="1:6" s="1" customFormat="1" ht="21.75">
      <c r="A89" s="297"/>
      <c r="B89" s="297"/>
      <c r="C89" s="297"/>
      <c r="D89" s="297"/>
      <c r="E89" s="297"/>
      <c r="F89" s="298" t="s">
        <v>50</v>
      </c>
    </row>
    <row r="90" spans="1:6" s="1" customFormat="1" ht="21.75">
      <c r="A90" s="168" t="s">
        <v>51</v>
      </c>
      <c r="B90" s="299" t="s">
        <v>52</v>
      </c>
      <c r="C90" s="300"/>
      <c r="D90" s="165" t="s">
        <v>267</v>
      </c>
      <c r="E90" s="301"/>
      <c r="F90" s="168" t="s">
        <v>268</v>
      </c>
    </row>
    <row r="91" spans="1:6" s="1" customFormat="1" ht="21.75">
      <c r="A91" s="174" t="s">
        <v>54</v>
      </c>
      <c r="B91" s="302"/>
      <c r="C91" s="303"/>
      <c r="D91" s="174" t="s">
        <v>319</v>
      </c>
      <c r="E91" s="339" t="s">
        <v>320</v>
      </c>
      <c r="F91" s="305" t="s">
        <v>267</v>
      </c>
    </row>
    <row r="92" spans="1:6" s="1" customFormat="1" ht="21.75">
      <c r="A92" s="197">
        <v>14204</v>
      </c>
      <c r="B92" s="316"/>
      <c r="C92" s="346" t="s">
        <v>374</v>
      </c>
      <c r="D92" s="347">
        <v>270</v>
      </c>
      <c r="E92" s="321" t="s">
        <v>275</v>
      </c>
      <c r="F92" s="199">
        <f>SUM(D92:E92)</f>
        <v>270</v>
      </c>
    </row>
    <row r="93" spans="1:6" s="1" customFormat="1" ht="21.75">
      <c r="A93" s="183">
        <v>14219</v>
      </c>
      <c r="B93" s="313"/>
      <c r="C93" s="349" t="s">
        <v>375</v>
      </c>
      <c r="D93" s="196">
        <v>515</v>
      </c>
      <c r="E93" s="321" t="s">
        <v>275</v>
      </c>
      <c r="F93" s="199">
        <f>SUM(D93:E93)</f>
        <v>515</v>
      </c>
    </row>
    <row r="94" spans="1:6" s="1" customFormat="1" ht="21.75">
      <c r="A94" s="183">
        <v>15000</v>
      </c>
      <c r="B94" s="313"/>
      <c r="C94" s="349" t="s">
        <v>85</v>
      </c>
      <c r="D94" s="196">
        <v>8836</v>
      </c>
      <c r="E94" s="355">
        <v>25</v>
      </c>
      <c r="F94" s="199">
        <f>SUM(D94:E94)</f>
        <v>8861</v>
      </c>
    </row>
    <row r="95" spans="1:6" s="1" customFormat="1" ht="21.75">
      <c r="A95" s="183">
        <v>15901</v>
      </c>
      <c r="B95" s="313"/>
      <c r="C95" s="12" t="s">
        <v>164</v>
      </c>
      <c r="D95" s="196">
        <v>13942</v>
      </c>
      <c r="E95" s="328">
        <v>79</v>
      </c>
      <c r="F95" s="199">
        <f>SUM(D95:E95)</f>
        <v>14021</v>
      </c>
    </row>
    <row r="96" spans="1:6" s="1" customFormat="1" ht="21.75">
      <c r="A96" s="183">
        <v>16500</v>
      </c>
      <c r="B96" s="313"/>
      <c r="C96" s="12" t="s">
        <v>92</v>
      </c>
      <c r="D96" s="196">
        <v>1464</v>
      </c>
      <c r="E96" s="312">
        <v>45</v>
      </c>
      <c r="F96" s="199">
        <f>SUM(D96:E96)</f>
        <v>1509</v>
      </c>
    </row>
    <row r="97" spans="1:6" s="1" customFormat="1" ht="21.75">
      <c r="A97" s="173"/>
      <c r="B97" s="323"/>
      <c r="C97" s="201" t="s">
        <v>165</v>
      </c>
      <c r="D97" s="325">
        <f>SUM(D82:D96)</f>
        <v>45904</v>
      </c>
      <c r="E97" s="325">
        <f>SUM(E82:E96)</f>
        <v>272</v>
      </c>
      <c r="F97" s="192">
        <f>SUM(F82:F96)</f>
        <v>46176</v>
      </c>
    </row>
    <row r="98" spans="1:6" s="1" customFormat="1" ht="24.75">
      <c r="A98" s="319"/>
      <c r="B98" s="356" t="s">
        <v>166</v>
      </c>
      <c r="C98" s="357" t="s">
        <v>167</v>
      </c>
      <c r="D98" s="309"/>
      <c r="E98" s="358"/>
      <c r="F98" s="317">
        <f>SUM(D98:E98)</f>
        <v>0</v>
      </c>
    </row>
    <row r="99" spans="1:6" s="1" customFormat="1" ht="21.75">
      <c r="A99" s="197">
        <v>11000</v>
      </c>
      <c r="B99" s="316"/>
      <c r="C99" s="346" t="s">
        <v>168</v>
      </c>
      <c r="D99" s="199">
        <v>3896</v>
      </c>
      <c r="E99" s="199">
        <v>15</v>
      </c>
      <c r="F99" s="199">
        <f>SUM(D99:E99)</f>
        <v>3911</v>
      </c>
    </row>
    <row r="100" spans="1:6" s="1" customFormat="1" ht="21.75">
      <c r="A100" s="202"/>
      <c r="B100" s="323"/>
      <c r="C100" s="201" t="s">
        <v>169</v>
      </c>
      <c r="D100" s="325">
        <f>SUM(D99:D99)</f>
        <v>3896</v>
      </c>
      <c r="E100" s="325">
        <f>SUM(E99:E99)</f>
        <v>15</v>
      </c>
      <c r="F100" s="325">
        <f>SUM(F99:F99)</f>
        <v>3911</v>
      </c>
    </row>
    <row r="101" spans="1:6" s="1" customFormat="1" ht="24.75">
      <c r="A101" s="330"/>
      <c r="B101" s="307" t="s">
        <v>170</v>
      </c>
      <c r="C101" s="82" t="s">
        <v>376</v>
      </c>
      <c r="D101" s="341"/>
      <c r="E101" s="333"/>
      <c r="F101" s="327">
        <f>SUM(D101:E101)</f>
        <v>0</v>
      </c>
    </row>
    <row r="102" spans="1:6" s="1" customFormat="1" ht="21.75">
      <c r="A102" s="197">
        <v>11100</v>
      </c>
      <c r="B102" s="316"/>
      <c r="C102" s="346" t="s">
        <v>172</v>
      </c>
      <c r="D102" s="317">
        <v>21049</v>
      </c>
      <c r="E102" s="317">
        <v>149</v>
      </c>
      <c r="F102" s="199">
        <f>SUM(D102:E102)</f>
        <v>21198</v>
      </c>
    </row>
    <row r="103" spans="1:6" s="1" customFormat="1" ht="21.75">
      <c r="A103" s="202"/>
      <c r="B103" s="323"/>
      <c r="C103" s="201" t="s">
        <v>173</v>
      </c>
      <c r="D103" s="325">
        <f>SUM(D102:D102)</f>
        <v>21049</v>
      </c>
      <c r="E103" s="325">
        <f>SUM(E102:E102)</f>
        <v>149</v>
      </c>
      <c r="F103" s="192">
        <f>SUM(F102:F102)</f>
        <v>21198</v>
      </c>
    </row>
    <row r="104" spans="1:6" s="1" customFormat="1" ht="24.75">
      <c r="A104" s="306"/>
      <c r="B104" s="307" t="s">
        <v>174</v>
      </c>
      <c r="C104" s="82" t="s">
        <v>175</v>
      </c>
      <c r="D104" s="194"/>
      <c r="E104" s="206"/>
      <c r="F104" s="327">
        <f>SUM(D104:E104)</f>
        <v>0</v>
      </c>
    </row>
    <row r="105" spans="1:6" s="1" customFormat="1" ht="21.75">
      <c r="A105" s="334" t="s">
        <v>377</v>
      </c>
      <c r="B105" s="313"/>
      <c r="C105" s="349" t="s">
        <v>177</v>
      </c>
      <c r="D105" s="196">
        <v>15558</v>
      </c>
      <c r="E105" s="355">
        <v>167</v>
      </c>
      <c r="F105" s="185">
        <f>SUM(D105:E105)</f>
        <v>15725</v>
      </c>
    </row>
    <row r="106" spans="1:6" s="1" customFormat="1" ht="21.75">
      <c r="A106" s="334" t="s">
        <v>378</v>
      </c>
      <c r="B106" s="313"/>
      <c r="C106" s="349" t="s">
        <v>379</v>
      </c>
      <c r="D106" s="185">
        <v>5130</v>
      </c>
      <c r="E106" s="185">
        <v>8</v>
      </c>
      <c r="F106" s="185">
        <f>SUM(D106:E106)</f>
        <v>5138</v>
      </c>
    </row>
    <row r="107" spans="1:6" s="1" customFormat="1" ht="21.75">
      <c r="A107" s="342">
        <v>14224</v>
      </c>
      <c r="B107" s="311"/>
      <c r="C107" s="359" t="s">
        <v>380</v>
      </c>
      <c r="D107" s="317">
        <v>1107</v>
      </c>
      <c r="E107" s="194" t="s">
        <v>275</v>
      </c>
      <c r="F107" s="317">
        <f>SUM(D107:E107)</f>
        <v>1107</v>
      </c>
    </row>
    <row r="108" spans="1:6" s="1" customFormat="1" ht="21.75">
      <c r="A108" s="202"/>
      <c r="B108" s="323"/>
      <c r="C108" s="201" t="s">
        <v>181</v>
      </c>
      <c r="D108" s="325">
        <f>SUM(D104:D107)</f>
        <v>21795</v>
      </c>
      <c r="E108" s="325">
        <f>SUM(E104:E106)</f>
        <v>175</v>
      </c>
      <c r="F108" s="325">
        <f>SUM(F104:F107)</f>
        <v>21970</v>
      </c>
    </row>
    <row r="109" spans="1:6" s="1" customFormat="1" ht="24.75">
      <c r="A109" s="306"/>
      <c r="B109" s="307" t="s">
        <v>182</v>
      </c>
      <c r="C109" s="82" t="s">
        <v>183</v>
      </c>
      <c r="D109" s="341"/>
      <c r="E109" s="333"/>
      <c r="F109" s="327">
        <f aca="true" t="shared" si="4" ref="F109:F114">SUM(D109:E109)</f>
        <v>0</v>
      </c>
    </row>
    <row r="110" spans="1:6" s="1" customFormat="1" ht="21.75">
      <c r="A110" s="187">
        <v>10900</v>
      </c>
      <c r="B110" s="311"/>
      <c r="C110" s="359" t="s">
        <v>64</v>
      </c>
      <c r="D110" s="317">
        <v>7889</v>
      </c>
      <c r="E110" s="317">
        <v>17</v>
      </c>
      <c r="F110" s="199">
        <f t="shared" si="4"/>
        <v>7906</v>
      </c>
    </row>
    <row r="111" spans="1:6" s="1" customFormat="1" ht="21.75">
      <c r="A111" s="183">
        <v>12800</v>
      </c>
      <c r="B111" s="313"/>
      <c r="C111" s="349" t="s">
        <v>381</v>
      </c>
      <c r="D111" s="185">
        <v>189</v>
      </c>
      <c r="E111" s="196" t="s">
        <v>275</v>
      </c>
      <c r="F111" s="199">
        <f t="shared" si="4"/>
        <v>189</v>
      </c>
    </row>
    <row r="112" spans="1:6" s="1" customFormat="1" ht="21.75">
      <c r="A112" s="183">
        <v>14202</v>
      </c>
      <c r="B112" s="313"/>
      <c r="C112" s="349" t="s">
        <v>382</v>
      </c>
      <c r="D112" s="360">
        <v>270</v>
      </c>
      <c r="E112" s="321" t="s">
        <v>275</v>
      </c>
      <c r="F112" s="199">
        <f t="shared" si="4"/>
        <v>270</v>
      </c>
    </row>
    <row r="113" spans="1:6" s="1" customFormat="1" ht="21.75">
      <c r="A113" s="197">
        <v>14220</v>
      </c>
      <c r="B113" s="316"/>
      <c r="C113" s="346" t="s">
        <v>383</v>
      </c>
      <c r="D113" s="360">
        <v>849</v>
      </c>
      <c r="E113" s="321" t="s">
        <v>275</v>
      </c>
      <c r="F113" s="199">
        <f t="shared" si="4"/>
        <v>849</v>
      </c>
    </row>
    <row r="114" spans="1:6" s="1" customFormat="1" ht="21.75">
      <c r="A114" s="187">
        <v>15700</v>
      </c>
      <c r="B114" s="311"/>
      <c r="C114" s="359" t="s">
        <v>87</v>
      </c>
      <c r="D114" s="317">
        <v>4217</v>
      </c>
      <c r="E114" s="361">
        <v>10</v>
      </c>
      <c r="F114" s="199">
        <f t="shared" si="4"/>
        <v>4227</v>
      </c>
    </row>
    <row r="115" spans="1:6" s="1" customFormat="1" ht="21.75">
      <c r="A115" s="353">
        <v>16700</v>
      </c>
      <c r="B115" s="343"/>
      <c r="C115" s="354" t="s">
        <v>93</v>
      </c>
      <c r="D115" s="322">
        <v>3318</v>
      </c>
      <c r="E115" s="362">
        <v>151</v>
      </c>
      <c r="F115" s="199">
        <f>SUM(D115:E115)</f>
        <v>3469</v>
      </c>
    </row>
    <row r="116" spans="1:6" s="1" customFormat="1" ht="21.75">
      <c r="A116" s="202"/>
      <c r="B116" s="323"/>
      <c r="C116" s="201" t="s">
        <v>185</v>
      </c>
      <c r="D116" s="325">
        <f>SUM(D110:D115)</f>
        <v>16732</v>
      </c>
      <c r="E116" s="325">
        <f>SUM(E110:E115)</f>
        <v>178</v>
      </c>
      <c r="F116" s="192">
        <f>SUM(F109:F115)</f>
        <v>16910</v>
      </c>
    </row>
    <row r="117" spans="1:6" s="1" customFormat="1" ht="21.75">
      <c r="A117" s="174">
        <v>19000</v>
      </c>
      <c r="B117" s="337"/>
      <c r="C117" s="363" t="s">
        <v>189</v>
      </c>
      <c r="D117" s="317">
        <v>211700</v>
      </c>
      <c r="E117" s="364"/>
      <c r="F117" s="185">
        <f>SUM(D117:E117)</f>
        <v>211700</v>
      </c>
    </row>
    <row r="118" spans="1:6" s="1" customFormat="1" ht="21.75">
      <c r="A118" s="202"/>
      <c r="B118" s="323"/>
      <c r="C118" s="363" t="s">
        <v>190</v>
      </c>
      <c r="D118" s="325">
        <f>SUM(D24+D31+D44+D47+D63+D79+D97+D100+D103+D108+D116+D117)</f>
        <v>1603000</v>
      </c>
      <c r="E118" s="325">
        <f>SUM(E24+E31+E44+E47+E63+E79+E97+E100+E103+E108+E116+E117)</f>
        <v>17000</v>
      </c>
      <c r="F118" s="325">
        <f>SUM(F24+F31+F44+F47+F63+F79+F97+F100+F103+F108+F116+F117)</f>
        <v>1620000</v>
      </c>
    </row>
    <row r="119" spans="1:4" s="34" customFormat="1" ht="21.75">
      <c r="A119" s="236">
        <v>39062</v>
      </c>
      <c r="B119" s="236"/>
      <c r="C119" s="41"/>
      <c r="D119" s="41"/>
    </row>
    <row r="120" spans="1:4" s="34" customFormat="1" ht="21.75">
      <c r="A120" s="236" t="s">
        <v>384</v>
      </c>
      <c r="B120" s="236"/>
      <c r="C120" s="236"/>
      <c r="D120" s="41"/>
    </row>
    <row r="121" spans="3:4" s="34" customFormat="1" ht="21.75">
      <c r="C121" s="41"/>
      <c r="D121" s="41"/>
    </row>
    <row r="122" spans="1:4" ht="21.75">
      <c r="A122" s="41"/>
      <c r="B122" s="41"/>
      <c r="C122" s="41"/>
      <c r="D122" s="41"/>
    </row>
    <row r="123" spans="1:4" ht="21.75">
      <c r="A123" s="41"/>
      <c r="B123" s="41"/>
      <c r="C123" s="41"/>
      <c r="D123" s="41"/>
    </row>
    <row r="124" spans="1:4" ht="21.75">
      <c r="A124" s="41"/>
      <c r="B124" s="41"/>
      <c r="C124" s="41"/>
      <c r="D124" s="41"/>
    </row>
    <row r="125" spans="1:4" ht="21.75">
      <c r="A125" s="41"/>
      <c r="B125" s="41"/>
      <c r="C125" s="41"/>
      <c r="D125" s="41"/>
    </row>
    <row r="126" spans="1:4" ht="21.75">
      <c r="A126" s="41"/>
      <c r="B126" s="41"/>
      <c r="C126" s="41"/>
      <c r="D126" s="41"/>
    </row>
    <row r="127" spans="1:4" ht="21.75">
      <c r="A127" s="41"/>
      <c r="B127" s="41"/>
      <c r="C127" s="41"/>
      <c r="D127" s="41"/>
    </row>
    <row r="128" spans="1:4" ht="21.75">
      <c r="A128" s="41"/>
      <c r="B128" s="41"/>
      <c r="C128" s="41"/>
      <c r="D128" s="41"/>
    </row>
    <row r="129" spans="1:4" ht="21.75">
      <c r="A129" s="41"/>
      <c r="B129" s="41"/>
      <c r="C129" s="41"/>
      <c r="D129" s="41"/>
    </row>
    <row r="130" spans="1:4" ht="21.75">
      <c r="A130" s="41"/>
      <c r="B130" s="41"/>
      <c r="C130" s="41"/>
      <c r="D130" s="41"/>
    </row>
    <row r="131" spans="1:4" ht="21.75">
      <c r="A131" s="41"/>
      <c r="B131" s="41"/>
      <c r="C131" s="41"/>
      <c r="D131" s="41"/>
    </row>
    <row r="132" spans="1:4" ht="21.75">
      <c r="A132" s="41"/>
      <c r="B132" s="41"/>
      <c r="C132" s="41"/>
      <c r="D132" s="41"/>
    </row>
    <row r="133" spans="1:4" ht="21.75">
      <c r="A133" s="41"/>
      <c r="B133" s="41"/>
      <c r="C133" s="41"/>
      <c r="D133" s="41"/>
    </row>
    <row r="134" spans="1:4" ht="21.75">
      <c r="A134" s="41"/>
      <c r="B134" s="41"/>
      <c r="C134" s="41"/>
      <c r="D134" s="41"/>
    </row>
    <row r="135" spans="1:4" ht="21.75">
      <c r="A135" s="41"/>
      <c r="B135" s="41"/>
      <c r="C135" s="41"/>
      <c r="D135" s="41"/>
    </row>
    <row r="136" spans="1:4" ht="21.75">
      <c r="A136" s="41"/>
      <c r="B136" s="41"/>
      <c r="C136" s="41"/>
      <c r="D136" s="41"/>
    </row>
    <row r="137" spans="1:4" ht="21.75">
      <c r="A137" s="41"/>
      <c r="B137" s="41"/>
      <c r="C137" s="41"/>
      <c r="D137" s="41"/>
    </row>
    <row r="138" spans="1:4" ht="21.75">
      <c r="A138" s="41"/>
      <c r="B138" s="41"/>
      <c r="C138" s="41"/>
      <c r="D138" s="41"/>
    </row>
    <row r="139" spans="1:4" ht="21.75">
      <c r="A139" s="41"/>
      <c r="B139" s="41"/>
      <c r="C139" s="41"/>
      <c r="D139" s="41"/>
    </row>
    <row r="140" spans="1:4" ht="21.75">
      <c r="A140" s="41"/>
      <c r="B140" s="41"/>
      <c r="C140" s="41"/>
      <c r="D140" s="41"/>
    </row>
    <row r="141" spans="1:4" ht="21.75">
      <c r="A141" s="41"/>
      <c r="B141" s="41"/>
      <c r="C141" s="41"/>
      <c r="D141" s="41"/>
    </row>
    <row r="142" spans="1:4" ht="21.75">
      <c r="A142" s="41"/>
      <c r="B142" s="41"/>
      <c r="C142" s="41"/>
      <c r="D142" s="41"/>
    </row>
    <row r="143" spans="1:4" ht="21.75">
      <c r="A143" s="41"/>
      <c r="B143" s="41"/>
      <c r="C143" s="41"/>
      <c r="D143" s="41"/>
    </row>
    <row r="144" spans="1:4" ht="21.75">
      <c r="A144" s="41"/>
      <c r="B144" s="41"/>
      <c r="C144" s="41"/>
      <c r="D144" s="41"/>
    </row>
    <row r="145" spans="1:4" ht="21.75">
      <c r="A145" s="41"/>
      <c r="B145" s="41"/>
      <c r="C145" s="41"/>
      <c r="D145" s="41"/>
    </row>
    <row r="146" spans="1:4" ht="21.75">
      <c r="A146" s="41"/>
      <c r="B146" s="41"/>
      <c r="C146" s="41"/>
      <c r="D146" s="41"/>
    </row>
    <row r="147" spans="1:4" ht="21.75">
      <c r="A147" s="41"/>
      <c r="B147" s="41"/>
      <c r="C147" s="41"/>
      <c r="D147" s="41"/>
    </row>
    <row r="148" spans="1:4" ht="21.75">
      <c r="A148" s="41"/>
      <c r="B148" s="41"/>
      <c r="C148" s="41"/>
      <c r="D148" s="41"/>
    </row>
    <row r="149" spans="1:4" ht="21.75">
      <c r="A149" s="41"/>
      <c r="B149" s="41"/>
      <c r="C149" s="41"/>
      <c r="D149" s="41"/>
    </row>
    <row r="150" spans="1:4" ht="21.75">
      <c r="A150" s="41"/>
      <c r="B150" s="41"/>
      <c r="C150" s="41"/>
      <c r="D150" s="41"/>
    </row>
    <row r="151" spans="1:4" ht="21.75">
      <c r="A151" s="41"/>
      <c r="B151" s="41"/>
      <c r="C151" s="41"/>
      <c r="D151" s="41"/>
    </row>
    <row r="152" spans="1:4" ht="21.75">
      <c r="A152" s="41"/>
      <c r="B152" s="41"/>
      <c r="C152" s="41"/>
      <c r="D152" s="41"/>
    </row>
    <row r="153" spans="1:4" ht="21.75">
      <c r="A153" s="41"/>
      <c r="B153" s="41"/>
      <c r="C153" s="41"/>
      <c r="D153" s="41"/>
    </row>
    <row r="154" spans="1:4" ht="21.75">
      <c r="A154" s="41"/>
      <c r="B154" s="41"/>
      <c r="C154" s="41"/>
      <c r="D154" s="41"/>
    </row>
    <row r="155" spans="1:4" ht="21.75">
      <c r="A155" s="41"/>
      <c r="B155" s="41"/>
      <c r="C155" s="41"/>
      <c r="D155" s="41"/>
    </row>
    <row r="156" spans="1:4" ht="21.75">
      <c r="A156" s="41"/>
      <c r="B156" s="41"/>
      <c r="C156" s="41"/>
      <c r="D156" s="41"/>
    </row>
    <row r="157" spans="1:4" ht="21.75">
      <c r="A157" s="41"/>
      <c r="B157" s="41"/>
      <c r="C157" s="41"/>
      <c r="D157" s="41"/>
    </row>
    <row r="158" spans="1:4" ht="21.75">
      <c r="A158" s="41"/>
      <c r="B158" s="41"/>
      <c r="C158" s="41"/>
      <c r="D158" s="41"/>
    </row>
    <row r="159" spans="1:4" ht="21.75">
      <c r="A159" s="41"/>
      <c r="B159" s="41"/>
      <c r="C159" s="41"/>
      <c r="D159" s="41"/>
    </row>
    <row r="160" spans="1:4" ht="21.75">
      <c r="A160" s="41"/>
      <c r="B160" s="41"/>
      <c r="C160" s="41"/>
      <c r="D160" s="41"/>
    </row>
    <row r="161" spans="1:4" ht="21.75">
      <c r="A161" s="41"/>
      <c r="B161" s="41"/>
      <c r="C161" s="41"/>
      <c r="D161" s="41"/>
    </row>
    <row r="162" spans="1:4" ht="21.75">
      <c r="A162" s="41"/>
      <c r="B162" s="41"/>
      <c r="C162" s="41"/>
      <c r="D162" s="41"/>
    </row>
    <row r="163" spans="1:4" ht="21.75">
      <c r="A163" s="41"/>
      <c r="B163" s="41"/>
      <c r="C163" s="41"/>
      <c r="D163" s="41"/>
    </row>
    <row r="164" spans="1:4" ht="21.75">
      <c r="A164" s="41"/>
      <c r="B164" s="41"/>
      <c r="C164" s="41"/>
      <c r="D164" s="41"/>
    </row>
    <row r="165" spans="1:4" ht="21.75">
      <c r="A165" s="41"/>
      <c r="B165" s="41"/>
      <c r="C165" s="41"/>
      <c r="D165" s="41"/>
    </row>
    <row r="166" spans="1:4" ht="21.75">
      <c r="A166" s="41"/>
      <c r="B166" s="41"/>
      <c r="C166" s="41"/>
      <c r="D166" s="41"/>
    </row>
    <row r="167" spans="1:4" ht="21.75">
      <c r="A167" s="41"/>
      <c r="B167" s="41"/>
      <c r="C167" s="41"/>
      <c r="D167" s="41"/>
    </row>
    <row r="168" spans="1:4" ht="21.75">
      <c r="A168" s="41"/>
      <c r="B168" s="41"/>
      <c r="C168" s="41"/>
      <c r="D168" s="41"/>
    </row>
    <row r="169" spans="1:4" ht="21.75">
      <c r="A169" s="41"/>
      <c r="B169" s="41"/>
      <c r="C169" s="41"/>
      <c r="D169" s="41"/>
    </row>
    <row r="170" spans="1:4" ht="21.75">
      <c r="A170" s="41"/>
      <c r="B170" s="41"/>
      <c r="C170" s="41"/>
      <c r="D170" s="41"/>
    </row>
    <row r="171" spans="1:4" ht="21.75">
      <c r="A171" s="41"/>
      <c r="B171" s="41"/>
      <c r="C171" s="41"/>
      <c r="D171" s="41"/>
    </row>
    <row r="172" spans="1:4" ht="21.75">
      <c r="A172" s="41"/>
      <c r="B172" s="41"/>
      <c r="C172" s="41"/>
      <c r="D172" s="41"/>
    </row>
    <row r="173" spans="1:4" ht="21.75">
      <c r="A173" s="41"/>
      <c r="B173" s="41"/>
      <c r="C173" s="41"/>
      <c r="D173" s="41"/>
    </row>
    <row r="174" spans="1:4" ht="21.75">
      <c r="A174" s="41"/>
      <c r="B174" s="41"/>
      <c r="C174" s="41"/>
      <c r="D174" s="41"/>
    </row>
    <row r="175" spans="1:4" ht="21.75">
      <c r="A175" s="41"/>
      <c r="B175" s="41"/>
      <c r="C175" s="41"/>
      <c r="D175" s="41"/>
    </row>
    <row r="176" spans="1:4" ht="21.75">
      <c r="A176" s="41"/>
      <c r="B176" s="41"/>
      <c r="C176" s="41"/>
      <c r="D176" s="41"/>
    </row>
    <row r="177" spans="1:4" ht="21.75">
      <c r="A177" s="41"/>
      <c r="B177" s="41"/>
      <c r="C177" s="41"/>
      <c r="D177" s="41"/>
    </row>
    <row r="178" spans="1:4" ht="21.75">
      <c r="A178" s="41"/>
      <c r="B178" s="41"/>
      <c r="C178" s="41"/>
      <c r="D178" s="41"/>
    </row>
    <row r="179" spans="1:4" ht="21.75">
      <c r="A179" s="41"/>
      <c r="B179" s="41"/>
      <c r="C179" s="41"/>
      <c r="D179" s="41"/>
    </row>
    <row r="180" spans="1:4" ht="21.75">
      <c r="A180" s="41"/>
      <c r="B180" s="41"/>
      <c r="C180" s="41"/>
      <c r="D180" s="41"/>
    </row>
    <row r="181" spans="1:4" ht="21.75">
      <c r="A181" s="41"/>
      <c r="B181" s="41"/>
      <c r="C181" s="41"/>
      <c r="D181" s="41"/>
    </row>
    <row r="182" spans="1:4" ht="21.75">
      <c r="A182" s="41"/>
      <c r="B182" s="41"/>
      <c r="C182" s="41"/>
      <c r="D182" s="41"/>
    </row>
    <row r="183" spans="1:4" ht="21.75">
      <c r="A183" s="41"/>
      <c r="B183" s="41"/>
      <c r="C183" s="41"/>
      <c r="D183" s="41"/>
    </row>
    <row r="184" spans="1:4" ht="21.75">
      <c r="A184" s="41"/>
      <c r="B184" s="41"/>
      <c r="C184" s="41"/>
      <c r="D184" s="41"/>
    </row>
    <row r="185" spans="1:4" ht="21.75">
      <c r="A185" s="41"/>
      <c r="B185" s="41"/>
      <c r="C185" s="41"/>
      <c r="D185" s="41"/>
    </row>
  </sheetData>
  <sheetProtection/>
  <mergeCells count="14">
    <mergeCell ref="A119:B119"/>
    <mergeCell ref="A120:C120"/>
    <mergeCell ref="A52:F52"/>
    <mergeCell ref="B54:C55"/>
    <mergeCell ref="A86:F86"/>
    <mergeCell ref="A87:F87"/>
    <mergeCell ref="A88:F88"/>
    <mergeCell ref="B90:C91"/>
    <mergeCell ref="A1:F1"/>
    <mergeCell ref="A2:F2"/>
    <mergeCell ref="A3:F3"/>
    <mergeCell ref="B5:C6"/>
    <mergeCell ref="A50:F50"/>
    <mergeCell ref="A51:F5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علاء الدين يحيى محمد على النمر</dc:creator>
  <cp:keywords/>
  <dc:description/>
  <cp:lastModifiedBy>asmaa</cp:lastModifiedBy>
  <cp:lastPrinted>2006-12-20T07:07:06Z</cp:lastPrinted>
  <dcterms:created xsi:type="dcterms:W3CDTF">1997-12-17T10:14:40Z</dcterms:created>
  <dcterms:modified xsi:type="dcterms:W3CDTF">2011-05-11T06:34:30Z</dcterms:modified>
  <cp:category/>
  <cp:version/>
  <cp:contentType/>
  <cp:contentStatus/>
</cp:coreProperties>
</file>