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</sheets>
  <definedNames/>
  <calcPr fullCalcOnLoad="1"/>
</workbook>
</file>

<file path=xl/sharedStrings.xml><?xml version="1.0" encoding="utf-8"?>
<sst xmlns="http://schemas.openxmlformats.org/spreadsheetml/2006/main" count="548" uniqueCount="377">
  <si>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</si>
  <si>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</si>
  <si>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</si>
  <si>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</si>
  <si>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القروض المتوقع سدادها</t>
  </si>
  <si>
    <t>أولا :</t>
  </si>
  <si>
    <t>ثانيا :</t>
  </si>
  <si>
    <t>ثالثا :</t>
  </si>
  <si>
    <t xml:space="preserve">       اجمالـــي الايـــــــرادات </t>
  </si>
  <si>
    <t xml:space="preserve">        اجمالي الانفاق العــام  </t>
  </si>
  <si>
    <t>رابعا :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</si>
  <si>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</si>
  <si>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</si>
  <si>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</si>
  <si>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</si>
  <si>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</si>
  <si>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</si>
  <si>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</si>
  <si>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</si>
  <si>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</si>
  <si>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</si>
  <si>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</si>
  <si>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</si>
  <si>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</si>
  <si>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</si>
  <si>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</si>
  <si>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        جملة المساهمات ودعم القطاع الخاص </t>
  </si>
  <si>
    <t xml:space="preserve">1)   صافي الإيرادات النفطية </t>
  </si>
  <si>
    <t xml:space="preserve">6)  مصروفات الدفـاع والامـن  </t>
  </si>
  <si>
    <t>15) دعم فوائد القروض التنموية والإسكانية</t>
  </si>
  <si>
    <t>16)  مساهمات في مؤسسات محلية واقليمية ودولية</t>
  </si>
  <si>
    <t>17)  دعم قطاع  الكهرباء</t>
  </si>
  <si>
    <t xml:space="preserve">      ـ  القروض المتوقع سـدادها</t>
  </si>
  <si>
    <t xml:space="preserve">18) صافي المعونات </t>
  </si>
  <si>
    <t>21)  تمويل من الإحتياطيات</t>
  </si>
  <si>
    <t>تقديرات الميزانية</t>
  </si>
  <si>
    <t>الميزانية العامة للدولة للسنة المالية 2008</t>
  </si>
  <si>
    <t>(خ.خ/1)2008 مرسوم 1</t>
  </si>
  <si>
    <t>-</t>
  </si>
  <si>
    <t>20)  صافي الاقتراض المحلي:</t>
  </si>
  <si>
    <t>19) صافي الاقتراض الخارجي :</t>
  </si>
  <si>
    <r>
      <t>الايرادات</t>
    </r>
    <r>
      <rPr>
        <sz val="16"/>
        <color indexed="12"/>
        <rFont val="AF_Aseer"/>
        <family val="0"/>
      </rPr>
      <t xml:space="preserve"> :</t>
    </r>
  </si>
  <si>
    <r>
      <t>الإنفاق العام</t>
    </r>
    <r>
      <rPr>
        <sz val="16"/>
        <color indexed="12"/>
        <rFont val="AF_Aseer"/>
        <family val="0"/>
      </rPr>
      <t xml:space="preserve"> :</t>
    </r>
  </si>
  <si>
    <r>
      <t>المصروفات الجارية</t>
    </r>
    <r>
      <rPr>
        <b/>
        <sz val="16"/>
        <color indexed="61"/>
        <rFont val="AF_Najed"/>
        <family val="0"/>
      </rPr>
      <t xml:space="preserve"> :</t>
    </r>
  </si>
  <si>
    <r>
      <t>المصروفات الاستثمارية</t>
    </r>
    <r>
      <rPr>
        <b/>
        <sz val="16"/>
        <color indexed="61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</si>
  <si>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color indexed="61"/>
        <rFont val="AF_Najed"/>
        <family val="0"/>
      </rPr>
      <t xml:space="preserve"> :</t>
    </r>
  </si>
  <si>
    <r>
      <t xml:space="preserve"> </t>
    </r>
    <r>
      <rPr>
        <u val="single"/>
        <sz val="16"/>
        <color indexed="12"/>
        <rFont val="AF_Aseer"/>
        <family val="0"/>
      </rPr>
      <t>وسائل التمويل</t>
    </r>
    <r>
      <rPr>
        <sz val="16"/>
        <color indexed="12"/>
        <rFont val="AF_Aseer"/>
        <family val="0"/>
      </rPr>
      <t xml:space="preserve"> </t>
    </r>
  </si>
  <si>
    <t>العجـــــز   (أولا   ــــــــــ   ثانيا)</t>
  </si>
  <si>
    <t>جدول رقم (2/2)</t>
  </si>
  <si>
    <t>تقديرات الايرادات الجارية</t>
  </si>
  <si>
    <t>للسنة المالية 2008 ( حسب البنود)</t>
  </si>
  <si>
    <t>(الف ريال عماني)</t>
  </si>
  <si>
    <t>رقم الحساب</t>
  </si>
  <si>
    <t>الايرادات</t>
  </si>
  <si>
    <t>بند</t>
  </si>
  <si>
    <t>فصل</t>
  </si>
  <si>
    <t>باب</t>
  </si>
  <si>
    <t>البيــــان</t>
  </si>
  <si>
    <t>المقدرة</t>
  </si>
  <si>
    <r>
      <t xml:space="preserve">أ - </t>
    </r>
    <r>
      <rPr>
        <b/>
        <u val="single"/>
        <sz val="17"/>
        <rFont val="AF_Najed"/>
        <family val="0"/>
      </rPr>
      <t>ايرادات الضرائب والرسوم</t>
    </r>
    <r>
      <rPr>
        <b/>
        <sz val="17"/>
        <rFont val="AF_Najed"/>
        <family val="0"/>
      </rPr>
      <t xml:space="preserve"> :</t>
    </r>
  </si>
  <si>
    <t xml:space="preserve">     ضريبة الدخل على الشركات والمؤسسات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</si>
  <si>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</si>
  <si>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</si>
  <si>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</si>
  <si>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</si>
  <si>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</si>
  <si>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</si>
  <si>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</si>
  <si>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</si>
  <si>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رسوم عبور المركبات للخارج من المنافذ البريه</t>
  </si>
  <si>
    <t xml:space="preserve">      ضريبة جمركيــــــة</t>
  </si>
  <si>
    <t>جملة ايرادات الضرائب والرسوم</t>
  </si>
  <si>
    <r>
      <t xml:space="preserve">ب - </t>
    </r>
    <r>
      <rPr>
        <b/>
        <u val="single"/>
        <sz val="17"/>
        <rFont val="AF_Najed"/>
        <family val="0"/>
      </rPr>
      <t>ايرادات غير ضريبية</t>
    </r>
    <r>
      <rPr>
        <b/>
        <sz val="17"/>
        <rFont val="AF_Najed"/>
        <family val="0"/>
      </rPr>
      <t xml:space="preserve">  :</t>
    </r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</si>
  <si>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</si>
  <si>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</si>
  <si>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</si>
  <si>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</si>
  <si>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</si>
  <si>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</si>
  <si>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</si>
  <si>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</si>
  <si>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</si>
  <si>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</si>
  <si>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</si>
  <si>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</si>
  <si>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</si>
  <si>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</si>
  <si>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</si>
  <si>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</si>
  <si>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</si>
  <si>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</si>
  <si>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</si>
  <si>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</si>
  <si>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</si>
  <si>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</si>
  <si>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</si>
  <si>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(خ.خ/2 /3) 2008مرسوم 1</t>
  </si>
  <si>
    <t>جدول رقم (2)</t>
  </si>
  <si>
    <t>تقديرات الايرادات الجارية للوزارات المدنية والوحدات الحكومية</t>
  </si>
  <si>
    <t>والهيئات العامة للسنة المالية 2008</t>
  </si>
  <si>
    <t>رقم</t>
  </si>
  <si>
    <t>البيان</t>
  </si>
  <si>
    <t>الميزانية</t>
  </si>
  <si>
    <t>ديوان البـلاط السلطانـي</t>
  </si>
  <si>
    <t>مكتب نائب رئيس الوزراء لشئون مجلس الوزراء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</si>
  <si>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</si>
  <si>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</si>
  <si>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</si>
  <si>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</si>
  <si>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</si>
  <si>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</si>
  <si>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</si>
  <si>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</si>
  <si>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</si>
  <si>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</si>
  <si>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</si>
  <si>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</si>
  <si>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</si>
  <si>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</si>
  <si>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</si>
  <si>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</si>
  <si>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</si>
  <si>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</si>
  <si>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</si>
  <si>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</si>
  <si>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</si>
  <si>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</si>
  <si>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الأمانة العامة للجنة العليا لتخطيط المدن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</si>
  <si>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</si>
  <si>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</si>
  <si>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</si>
  <si>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وزارة الشؤون الرياضية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</si>
  <si>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</si>
  <si>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</si>
  <si>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</si>
  <si>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</si>
  <si>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</si>
  <si>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</si>
  <si>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</si>
  <si>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</si>
  <si>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</si>
  <si>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</si>
  <si>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وزارة الثروة السمكية</t>
  </si>
  <si>
    <t>الهيئة العامة للكهرباء والمياه</t>
  </si>
  <si>
    <t>وزارة الدفــــــاع</t>
  </si>
  <si>
    <t>شرطة عُمان السلطانية</t>
  </si>
  <si>
    <t>وزارة المالية  (تمويل مؤسسات اخرى)</t>
  </si>
  <si>
    <t>احتياطــــي مخصــــص</t>
  </si>
  <si>
    <t>الاجمالي</t>
  </si>
  <si>
    <t>(خ.خ/1/2)2008 مرسوم 1</t>
  </si>
  <si>
    <t>جدول رقم (2/ 1)</t>
  </si>
  <si>
    <t>تقديرات الايرادات الجارية حسب التخصصات الوظيفية</t>
  </si>
  <si>
    <t>للوزارات المدنية والوحدات الحكومية والهيئات العامة للسنة المالية 2008</t>
  </si>
  <si>
    <t>1)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</si>
  <si>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</si>
  <si>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</si>
  <si>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</si>
  <si>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</si>
  <si>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</si>
  <si>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</si>
  <si>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</si>
  <si>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</si>
  <si>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</si>
  <si>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</si>
  <si>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t>وزارة الدفــاع</t>
  </si>
  <si>
    <t>جملة قطاع الدفاع</t>
  </si>
  <si>
    <t>3)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</si>
  <si>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</si>
  <si>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(محكمة القضاء الإداري)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</si>
  <si>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</si>
  <si>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</si>
  <si>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</si>
  <si>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</si>
  <si>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</si>
  <si>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</si>
  <si>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</si>
  <si>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t>وزارة الصحـــة</t>
  </si>
  <si>
    <t>وزارة التربية والتعليم</t>
  </si>
  <si>
    <t>وزارة التعليـم العالي</t>
  </si>
  <si>
    <r>
      <t xml:space="preserve">وزارة الاوقاف والشئون الدينية </t>
    </r>
    <r>
      <rPr>
        <sz val="14"/>
        <rFont val="AF_Najed"/>
        <family val="0"/>
      </rPr>
      <t>(معهد العلوم الشرعية)</t>
    </r>
  </si>
  <si>
    <t>من 17604 إلى 17618</t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</si>
  <si>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</si>
  <si>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t>جملة قطاع التعليم</t>
  </si>
  <si>
    <t>تابع جدول رقم (2/ 1)</t>
  </si>
  <si>
    <t>5)</t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</si>
  <si>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</si>
  <si>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t>جملة قطاع الصحة</t>
  </si>
  <si>
    <t>6)</t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</si>
  <si>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</si>
  <si>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t>من 17601 إلى 17603 و 17619</t>
  </si>
  <si>
    <t>وزارة القوى العاملة       (قطاع العمل)</t>
  </si>
  <si>
    <t>جملة قطاع الضمان والرعاية الاجتماعية</t>
  </si>
  <si>
    <t>7)</t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</si>
  <si>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</si>
  <si>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 ويشمل :</t>
  </si>
  <si>
    <t>ــ  بلدية مسقط</t>
  </si>
  <si>
    <t>ــ  مكتب تطوير صحار</t>
  </si>
  <si>
    <t xml:space="preserve">وزارة الإسكان </t>
  </si>
  <si>
    <t>وزارة البلديات الإقليمية وموارد المياه وتشمل :</t>
  </si>
  <si>
    <t>من 12101 إلى 12104</t>
  </si>
  <si>
    <t>ــ  قطاع البلديات الإقليمية</t>
  </si>
  <si>
    <t>ــ قطاع موارد المياه</t>
  </si>
  <si>
    <t>من 12301 إلى 12306 و 12308</t>
  </si>
  <si>
    <t>مكتب وزير الدولــة ومحافـــظ ظفـــار</t>
  </si>
  <si>
    <t>مكتب وزير الدولة ومحافظ ظفار (بلدية ظفار)</t>
  </si>
  <si>
    <t>جملة قطاع الاسكان</t>
  </si>
  <si>
    <t>8)</t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</si>
  <si>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</si>
  <si>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</si>
  <si>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</si>
  <si>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</si>
  <si>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</si>
  <si>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</si>
  <si>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t>وزارة النفط والغاز</t>
  </si>
  <si>
    <t>جملة قطاع الطاقة والوقود</t>
  </si>
  <si>
    <t>10)</t>
  </si>
  <si>
    <r>
      <t xml:space="preserve">قطاع الزراعة وشئون الغابات والاسماك </t>
    </r>
    <r>
      <rPr>
        <b/>
        <sz val="18"/>
        <color indexed="12"/>
        <rFont val="AF_Najed"/>
        <family val="0"/>
      </rPr>
      <t xml:space="preserve"> :</t>
    </r>
  </si>
  <si>
    <t>وزارة الزراعـــــــــــــة</t>
  </si>
  <si>
    <t xml:space="preserve">جملة قطاع الزراعة وشئون الغابات والاسماك </t>
  </si>
  <si>
    <t>12)</t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</si>
  <si>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</si>
  <si>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t>من 11703 إلى 11711</t>
  </si>
  <si>
    <t>وزارة النقل والإتصالات       (قطاع النقل)</t>
  </si>
  <si>
    <t>من 11712 إلى 11714</t>
  </si>
  <si>
    <t>وزارة النقل والإتصالات      (قطاع الإتصالات)</t>
  </si>
  <si>
    <t>هيئة تنظيم الإتصالات</t>
  </si>
  <si>
    <t>جملة قطاع النقل والإتصالات</t>
  </si>
  <si>
    <t>13)</t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</si>
  <si>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</si>
  <si>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t>وزارة الاقتصاد الوطنــي</t>
  </si>
  <si>
    <t>جملة شئون اقتصادية اخرى</t>
  </si>
  <si>
    <t>14)</t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</si>
  <si>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</si>
  <si>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جملة قطاع الاخرى</t>
  </si>
  <si>
    <t>احتياطي مخصص</t>
  </si>
  <si>
    <t>الاجمالــــــــي</t>
  </si>
  <si>
    <t>(خ.خ/2 /2) 2008مرسوم 1</t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</si>
  <si>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</si>
  <si>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</si>
  <si>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2008</t>
  </si>
  <si>
    <t>ايرادات رأسمالية :</t>
  </si>
  <si>
    <t>قطاع الخدمات العامة :</t>
  </si>
  <si>
    <t xml:space="preserve">وزارة المالية   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</si>
  <si>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</si>
  <si>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t>ديوان البلاط السلطاني (مكتب تطوير صحار)</t>
  </si>
  <si>
    <t>اجمالي تقديرات الايرادات الرأسمالية</t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</si>
  <si>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</si>
  <si>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</si>
  <si>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وزارة المالية / تمويل مؤسسات اخرى</t>
  </si>
  <si>
    <t>اجمالي تقديرات الاستردادات الرأسمالية</t>
  </si>
  <si>
    <t>(خ.خ/3 /1) 2008 مرسوم1</t>
  </si>
  <si>
    <t>جدول رقم (3/ 1)</t>
  </si>
  <si>
    <t>للسنة المالية 2008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</si>
  <si>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</si>
  <si>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</si>
  <si>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</si>
  <si>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</si>
  <si>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</si>
  <si>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(خ.خ/3 /2) 2008 مرسوم1</t>
  </si>
  <si>
    <t>جدول رقم(4)</t>
  </si>
  <si>
    <t>تقديرات المصروفات الجاريه والرأسماليه</t>
  </si>
  <si>
    <t xml:space="preserve">للوزارات المدنيه والوحدات الحكومية والهيئات العامة </t>
  </si>
  <si>
    <t xml:space="preserve"> للسنه الماليه 2008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</si>
  <si>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</si>
  <si>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</si>
  <si>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</si>
  <si>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</si>
  <si>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</si>
  <si>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</si>
  <si>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</si>
  <si>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مكتب الممثل الخاص لجلالة السلطان</t>
  </si>
  <si>
    <t>مكتب ممثل جلالة السلطان</t>
  </si>
  <si>
    <t>وزارة الشئون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</si>
  <si>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</si>
  <si>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</si>
  <si>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</si>
  <si>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</si>
  <si>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</si>
  <si>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</si>
  <si>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>وزارة الزراعـــــــــة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</si>
  <si>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</si>
  <si>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</si>
  <si>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</si>
  <si>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</si>
  <si>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</si>
  <si>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</si>
  <si>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</si>
  <si>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</si>
  <si>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</si>
  <si>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مكتب وزير الدوله ومحافظ مسـقط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</si>
  <si>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</si>
  <si>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</si>
  <si>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</si>
  <si>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</si>
  <si>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</si>
  <si>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الأمانة العامة للجنه العليا لتخطيط المدن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</si>
  <si>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</si>
  <si>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</si>
  <si>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</si>
  <si>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</si>
  <si>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 xml:space="preserve"> المساهمه في معاشات موظفى الحكومة العمانيين</t>
  </si>
  <si>
    <t>وزارة الاقتصــاد الوطنـــي</t>
  </si>
  <si>
    <t>موازنة معاشات ومكافآت ما بعد الخدمة</t>
  </si>
  <si>
    <t>مجلـــــــس الدولــــــــــــــــة</t>
  </si>
  <si>
    <t>جهاز الرقابة الماليه للدولة</t>
  </si>
  <si>
    <t>الإدعــــــــاء العـــــــــــــــــام</t>
  </si>
  <si>
    <t>مجلس البحث العلمي</t>
  </si>
  <si>
    <t>مجلـــس التعليم العالـــــــي</t>
  </si>
  <si>
    <t>وزارة القـــــــوى العاملــــــة</t>
  </si>
  <si>
    <t>احتياطــــي مخصــــــــــص</t>
  </si>
  <si>
    <t>الا جمالــــــــــــــي</t>
  </si>
  <si>
    <t>(خ.خ/4/ 1) 2008 مرسوم 1</t>
  </si>
  <si>
    <t>جدول رقم (4/ 1)</t>
  </si>
  <si>
    <t>تقديرات المصروفات الجارية والرأسمالية حسب التخصصات الوظيفية</t>
  </si>
  <si>
    <t xml:space="preserve"> للوزارات المدنية والوحدات الحكومية والهيئات العامة للسنة المالية 2008</t>
  </si>
  <si>
    <t>الجارية</t>
  </si>
  <si>
    <t>الرأسمالية</t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</si>
  <si>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</si>
  <si>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شؤون البلاط السلطاني</t>
  </si>
  <si>
    <t>الامانة العامة لمجلس الوزراء</t>
  </si>
  <si>
    <t xml:space="preserve">وزارة الماليـــــــــــــة 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</si>
  <si>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</si>
  <si>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</si>
  <si>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</si>
  <si>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</si>
  <si>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مجلس الدولـــــــة</t>
  </si>
  <si>
    <r>
      <t xml:space="preserve">ديوان البلاط السلطاني    </t>
    </r>
    <r>
      <rPr>
        <sz val="13"/>
        <rFont val="AF_Najed"/>
        <family val="0"/>
      </rPr>
      <t>(محكمة القضاء الإداري)</t>
    </r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</si>
  <si>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</si>
  <si>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</si>
  <si>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</si>
  <si>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</si>
  <si>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r>
      <t xml:space="preserve">وزارة الصحة </t>
    </r>
    <r>
      <rPr>
        <sz val="13"/>
        <rFont val="AF_Najed"/>
        <family val="0"/>
      </rPr>
      <t>(المعاهد الصحية والمديرية العامة للتعليم والتدريب)</t>
    </r>
  </si>
  <si>
    <t>كلية عُمان للسياحة</t>
  </si>
  <si>
    <t>معهد الادارة العامــة</t>
  </si>
  <si>
    <t>وزارة التعليم العالــي</t>
  </si>
  <si>
    <r>
      <t xml:space="preserve">وزارة الاوقاف والشئون الدينية  </t>
    </r>
    <r>
      <rPr>
        <sz val="13"/>
        <rFont val="AF_Najed"/>
        <family val="0"/>
      </rPr>
      <t>(معهد العلوم الشرعية)</t>
    </r>
  </si>
  <si>
    <r>
      <t xml:space="preserve">الهيئة العامة للصناعات الحرفية </t>
    </r>
    <r>
      <rPr>
        <sz val="12"/>
        <rFont val="AF_Najed"/>
        <family val="0"/>
      </rPr>
      <t>(مراكز تدريب الصناعات الحرفية)</t>
    </r>
  </si>
  <si>
    <t>مجلس التعليم العالي</t>
  </si>
  <si>
    <t>من 17604 الى 17618</t>
  </si>
  <si>
    <r>
      <t xml:space="preserve">وزارة القوى العاملة    </t>
    </r>
    <r>
      <rPr>
        <sz val="14"/>
        <rFont val="AF_Najed"/>
        <family val="0"/>
      </rPr>
      <t xml:space="preserve"> (</t>
    </r>
    <r>
      <rPr>
        <sz val="13"/>
        <rFont val="AF_Najed"/>
        <family val="0"/>
      </rPr>
      <t>قطاع  التعليم التقني والتدريب المهني</t>
    </r>
    <r>
      <rPr>
        <sz val="14"/>
        <rFont val="AF_Najed"/>
        <family val="0"/>
      </rPr>
      <t>)</t>
    </r>
  </si>
  <si>
    <t>قطاع الصحة :</t>
  </si>
  <si>
    <t>وزارة الصحــــــة</t>
  </si>
  <si>
    <t>تابع جدول رقم (4/ 1)</t>
  </si>
  <si>
    <t>قطاع الضمان والرعاية الاجتماعية :</t>
  </si>
  <si>
    <t>وزارة التنمية الإجتماعية</t>
  </si>
  <si>
    <t>دعم المواطنين والمؤسسات الاخرى</t>
  </si>
  <si>
    <t xml:space="preserve"> المساهمة في معاشات موظفي الحكومه العمانيين</t>
  </si>
  <si>
    <t>من 17601 الى  17603  و 17619</t>
  </si>
  <si>
    <t>وزارة القوى العاملة             (قطاع العمل)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</si>
  <si>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</si>
  <si>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</si>
  <si>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</si>
  <si>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</si>
  <si>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</si>
  <si>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</si>
  <si>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وزارة البلديات الاقليمية وموارد المياه وتشمل :</t>
  </si>
  <si>
    <t>من 12101 الى 12104</t>
  </si>
  <si>
    <t>ــ  قطاع موارد المياه</t>
  </si>
  <si>
    <t>من 12301 الى 12306 و12308</t>
  </si>
  <si>
    <t>مكتب وزير الدولة ومحافظ ظفار</t>
  </si>
  <si>
    <t>قطاع الثقافة والشئون الدينية :</t>
  </si>
  <si>
    <t>ديوان البلاط السلطاني :</t>
  </si>
  <si>
    <t>(مكتب مستشار جلالة السلطان للشؤون الثقافية)</t>
  </si>
  <si>
    <t>وزارة الاعلام</t>
  </si>
  <si>
    <t>وزارة التربية والتعليم (المديرية العامة للكشافة)</t>
  </si>
  <si>
    <t>وزارة التراث والثقافة</t>
  </si>
  <si>
    <t>مؤسسة عمان للصحافة  والنشر والاعلان</t>
  </si>
  <si>
    <r>
      <t>قطاع الزراعة وشئون الغابات والاسماك</t>
    </r>
    <r>
      <rPr>
        <b/>
        <sz val="18"/>
        <color indexed="12"/>
        <rFont val="AF_Najed"/>
        <family val="0"/>
      </rPr>
      <t xml:space="preserve"> :</t>
    </r>
  </si>
  <si>
    <t>وزارة الزراعـــــة</t>
  </si>
  <si>
    <t>من 11703 الى 11711</t>
  </si>
  <si>
    <t>من 11712 الى 11714</t>
  </si>
  <si>
    <t>وزارة النقل والإتصالات       (قطاع الإتصالات)</t>
  </si>
  <si>
    <t>هيئة تقنية المعلومات</t>
  </si>
  <si>
    <t>مكتب مستشار جلالة السلطان لشئون التخطيط الاقتصادي</t>
  </si>
  <si>
    <t>الهيئة العامة للمخازن والاحتياطي الغذائي</t>
  </si>
  <si>
    <t>المركز العماني لترويج الاستثمار وتنمية الصادرات</t>
  </si>
  <si>
    <t>(خ.خ/4 /2)مرسوم 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</si>
</sst>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###\ ###\ "/>
    <numFmt numFmtId="212" formatCode="###\ ###\ \ \ \ \ \ \ 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sz val="16"/>
      <color indexed="10"/>
      <name val="AF_Najed"/>
      <family val="0"/>
    </font>
    <font>
      <u val="single"/>
      <sz val="16"/>
      <color indexed="12"/>
      <name val="PT Bold Heading"/>
      <family val="0"/>
    </font>
    <font>
      <sz val="16"/>
      <color indexed="12"/>
      <name val="AF_Najed"/>
      <family val="0"/>
    </font>
    <font>
      <u val="single"/>
      <sz val="16"/>
      <color indexed="12"/>
      <name val="AF_Aseer"/>
      <family val="0"/>
    </font>
    <font>
      <sz val="16"/>
      <color indexed="12"/>
      <name val="AF_Aseer"/>
      <family val="0"/>
    </font>
    <font>
      <b/>
      <u val="single"/>
      <sz val="16"/>
      <color indexed="61"/>
      <name val="AF_Najed"/>
      <family val="0"/>
    </font>
    <font>
      <b/>
      <sz val="16"/>
      <color indexed="61"/>
      <name val="AF_Najed"/>
      <family val="0"/>
    </font>
    <font>
      <sz val="13"/>
      <color indexed="10"/>
      <name val="AF_Naje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F_Najed"/>
      <family val="0"/>
    </font>
    <font>
      <b/>
      <u val="single"/>
      <sz val="18"/>
      <color indexed="10"/>
      <name val="AF_Najed"/>
      <family val="0"/>
    </font>
    <font>
      <u val="single"/>
      <sz val="14"/>
      <color indexed="12"/>
      <name val="PT Bold Heading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b/>
      <sz val="17"/>
      <name val="AF_Najed"/>
      <family val="0"/>
    </font>
    <font>
      <b/>
      <u val="single"/>
      <sz val="17"/>
      <name val="AF_Najed"/>
      <family val="0"/>
    </font>
    <font>
      <b/>
      <sz val="16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8"/>
      <color indexed="12"/>
      <name val="AF_Najed"/>
      <family val="0"/>
    </font>
    <font>
      <sz val="18"/>
      <color indexed="12"/>
      <name val="AF_Najed"/>
      <family val="0"/>
    </font>
    <font>
      <u val="single"/>
      <sz val="18"/>
      <name val="AF_Najed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b/>
      <u val="single"/>
      <sz val="20"/>
      <color indexed="12"/>
      <name val="AF_Najed"/>
      <family val="0"/>
    </font>
    <font>
      <u val="single"/>
      <sz val="18"/>
      <color indexed="21"/>
      <name val="AF_Najed"/>
      <family val="0"/>
    </font>
    <font>
      <sz val="13"/>
      <name val="AF_Najed"/>
      <family val="0"/>
    </font>
    <font>
      <u val="single"/>
      <sz val="16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horizontal="centerContinuous" vertical="center" readingOrder="2"/>
    </xf>
    <xf numFmtId="0" fontId="7" fillId="0" borderId="0" xfId="0" applyFont="1" applyFill="1" applyAlignment="1">
      <alignment horizontal="left" vertical="center" readingOrder="2"/>
    </xf>
    <xf numFmtId="0" fontId="4" fillId="0" borderId="10" xfId="0" applyFont="1" applyFill="1" applyBorder="1" applyAlignment="1">
      <alignment vertical="center" readingOrder="2"/>
    </xf>
    <xf numFmtId="198" fontId="4" fillId="0" borderId="11" xfId="0" applyNumberFormat="1" applyFont="1" applyFill="1" applyBorder="1" applyAlignment="1">
      <alignment horizontal="right" vertical="center" indent="2" readingOrder="2"/>
    </xf>
    <xf numFmtId="0" fontId="4" fillId="0" borderId="12" xfId="0" applyFont="1" applyFill="1" applyBorder="1" applyAlignment="1">
      <alignment vertical="center" readingOrder="2"/>
    </xf>
    <xf numFmtId="0" fontId="4" fillId="0" borderId="13" xfId="0" applyFont="1" applyFill="1" applyBorder="1" applyAlignment="1">
      <alignment horizontal="right" vertical="center" readingOrder="2"/>
    </xf>
    <xf numFmtId="0" fontId="4" fillId="0" borderId="14" xfId="0" applyNumberFormat="1" applyFont="1" applyFill="1" applyBorder="1" applyAlignment="1">
      <alignment horizontal="right" vertical="center" indent="1" readingOrder="2"/>
    </xf>
    <xf numFmtId="0" fontId="4" fillId="0" borderId="14" xfId="0" applyNumberFormat="1" applyFont="1" applyFill="1" applyBorder="1" applyAlignment="1">
      <alignment horizontal="right" vertical="center" indent="2" readingOrder="2"/>
    </xf>
    <xf numFmtId="0" fontId="4" fillId="0" borderId="15" xfId="0" applyFont="1" applyFill="1" applyBorder="1" applyAlignment="1">
      <alignment horizontal="right" vertical="center" readingOrder="2"/>
    </xf>
    <xf numFmtId="0" fontId="4" fillId="0" borderId="11" xfId="0" applyNumberFormat="1" applyFont="1" applyFill="1" applyBorder="1" applyAlignment="1">
      <alignment horizontal="right" vertical="center" indent="1" readingOrder="2"/>
    </xf>
    <xf numFmtId="0" fontId="4" fillId="0" borderId="11" xfId="0" applyNumberFormat="1" applyFont="1" applyFill="1" applyBorder="1" applyAlignment="1">
      <alignment horizontal="right" vertical="center" indent="2" readingOrder="2"/>
    </xf>
    <xf numFmtId="0" fontId="4" fillId="0" borderId="16" xfId="0" applyNumberFormat="1" applyFont="1" applyFill="1" applyBorder="1" applyAlignment="1">
      <alignment horizontal="right" vertical="center" indent="1" readingOrder="2"/>
    </xf>
    <xf numFmtId="0" fontId="4" fillId="0" borderId="17" xfId="0" applyNumberFormat="1" applyFont="1" applyFill="1" applyBorder="1" applyAlignment="1">
      <alignment horizontal="right" vertical="center" indent="1" readingOrder="2"/>
    </xf>
    <xf numFmtId="207" fontId="4" fillId="0" borderId="18" xfId="0" applyNumberFormat="1" applyFont="1" applyFill="1" applyBorder="1" applyAlignment="1">
      <alignment horizontal="right" vertical="center" indent="1" readingOrder="2"/>
    </xf>
    <xf numFmtId="194" fontId="5" fillId="0" borderId="0" xfId="0" applyNumberFormat="1" applyFont="1" applyFill="1" applyAlignment="1">
      <alignment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readingOrder="2"/>
    </xf>
    <xf numFmtId="0" fontId="4" fillId="0" borderId="0" xfId="0" applyFont="1" applyFill="1" applyAlignment="1">
      <alignment horizontal="right" readingOrder="2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33" borderId="19" xfId="0" applyFont="1" applyFill="1" applyBorder="1" applyAlignment="1">
      <alignment vertical="center" readingOrder="2"/>
    </xf>
    <xf numFmtId="0" fontId="4" fillId="33" borderId="20" xfId="0" applyFont="1" applyFill="1" applyBorder="1" applyAlignment="1">
      <alignment horizontal="right" vertical="center" readingOrder="2"/>
    </xf>
    <xf numFmtId="0" fontId="4" fillId="33" borderId="16" xfId="0" applyNumberFormat="1" applyFont="1" applyFill="1" applyBorder="1" applyAlignment="1">
      <alignment horizontal="right" vertical="center" indent="1" readingOrder="2"/>
    </xf>
    <xf numFmtId="0" fontId="4" fillId="33" borderId="10" xfId="0" applyFont="1" applyFill="1" applyBorder="1" applyAlignment="1">
      <alignment vertical="center" readingOrder="2"/>
    </xf>
    <xf numFmtId="0" fontId="4" fillId="33" borderId="16" xfId="0" applyNumberFormat="1" applyFont="1" applyFill="1" applyBorder="1" applyAlignment="1">
      <alignment horizontal="right" vertical="center" indent="2" readingOrder="2"/>
    </xf>
    <xf numFmtId="0" fontId="4" fillId="33" borderId="16" xfId="0" applyFont="1" applyFill="1" applyBorder="1" applyAlignment="1">
      <alignment horizontal="centerContinuous" vertical="center" readingOrder="2"/>
    </xf>
    <xf numFmtId="0" fontId="4" fillId="33" borderId="19" xfId="0" applyFont="1" applyFill="1" applyBorder="1" applyAlignment="1">
      <alignment horizontal="centerContinuous" vertical="center" readingOrder="2"/>
    </xf>
    <xf numFmtId="0" fontId="10" fillId="0" borderId="10" xfId="0" applyFont="1" applyFill="1" applyBorder="1" applyAlignment="1">
      <alignment vertical="center" readingOrder="2"/>
    </xf>
    <xf numFmtId="0" fontId="11" fillId="0" borderId="21" xfId="0" applyFont="1" applyFill="1" applyBorder="1" applyAlignment="1">
      <alignment horizontal="right" vertical="center" readingOrder="2"/>
    </xf>
    <xf numFmtId="0" fontId="13" fillId="0" borderId="13" xfId="0" applyFont="1" applyFill="1" applyBorder="1" applyAlignment="1">
      <alignment horizontal="right" vertical="center" readingOrder="2"/>
    </xf>
    <xf numFmtId="0" fontId="13" fillId="0" borderId="15" xfId="0" applyFont="1" applyFill="1" applyBorder="1" applyAlignment="1">
      <alignment horizontal="right" vertical="center" readingOrder="2"/>
    </xf>
    <xf numFmtId="0" fontId="10" fillId="0" borderId="19" xfId="0" applyFont="1" applyFill="1" applyBorder="1" applyAlignment="1">
      <alignment vertical="center" readingOrder="2"/>
    </xf>
    <xf numFmtId="0" fontId="12" fillId="0" borderId="15" xfId="0" applyFont="1" applyFill="1" applyBorder="1" applyAlignment="1">
      <alignment horizontal="right" vertical="center" readingOrder="2"/>
    </xf>
    <xf numFmtId="0" fontId="12" fillId="0" borderId="20" xfId="0" applyFont="1" applyFill="1" applyBorder="1" applyAlignment="1">
      <alignment vertical="center" readingOrder="2"/>
    </xf>
    <xf numFmtId="207" fontId="8" fillId="0" borderId="16" xfId="0" applyNumberFormat="1" applyFont="1" applyFill="1" applyBorder="1" applyAlignment="1">
      <alignment horizontal="right" vertical="center" indent="1" readingOrder="2"/>
    </xf>
    <xf numFmtId="207" fontId="8" fillId="0" borderId="22" xfId="0" applyNumberFormat="1" applyFont="1" applyFill="1" applyBorder="1" applyAlignment="1">
      <alignment horizontal="right" vertical="center" indent="1" readingOrder="2"/>
    </xf>
    <xf numFmtId="207" fontId="8" fillId="0" borderId="14" xfId="0" applyNumberFormat="1" applyFont="1" applyFill="1" applyBorder="1" applyAlignment="1">
      <alignment horizontal="right" vertical="center" indent="1" readingOrder="2"/>
    </xf>
    <xf numFmtId="209" fontId="15" fillId="0" borderId="0" xfId="0" applyNumberFormat="1" applyFont="1" applyFill="1" applyBorder="1" applyAlignment="1">
      <alignment horizontal="right" readingOrder="2"/>
    </xf>
    <xf numFmtId="0" fontId="9" fillId="0" borderId="0" xfId="0" applyFont="1" applyFill="1" applyAlignment="1">
      <alignment horizontal="center" vertical="center"/>
    </xf>
    <xf numFmtId="209" fontId="15" fillId="0" borderId="0" xfId="0" applyNumberFormat="1" applyFont="1" applyFill="1" applyBorder="1" applyAlignment="1">
      <alignment horizontal="right" readingOrder="2"/>
    </xf>
    <xf numFmtId="0" fontId="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3" fontId="0" fillId="0" borderId="0" xfId="42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/>
    </xf>
    <xf numFmtId="210" fontId="36" fillId="0" borderId="0" xfId="0" applyNumberFormat="1" applyFont="1" applyFill="1" applyAlignment="1">
      <alignment/>
    </xf>
    <xf numFmtId="0" fontId="4" fillId="33" borderId="16" xfId="0" applyFont="1" applyFill="1" applyBorder="1" applyAlignment="1">
      <alignment horizontal="centerContinuous" vertical="center"/>
    </xf>
    <xf numFmtId="43" fontId="4" fillId="33" borderId="20" xfId="42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" vertical="center"/>
    </xf>
    <xf numFmtId="210" fontId="4" fillId="33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33" borderId="22" xfId="0" applyFont="1" applyFill="1" applyBorder="1" applyAlignment="1">
      <alignment horizontal="centerContinuous" vertical="center"/>
    </xf>
    <xf numFmtId="1" fontId="4" fillId="33" borderId="24" xfId="42" applyNumberFormat="1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210" fontId="4" fillId="33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1" fontId="4" fillId="0" borderId="0" xfId="42" applyNumberFormat="1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1" fontId="4" fillId="0" borderId="25" xfId="42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211" fontId="4" fillId="0" borderId="14" xfId="0" applyNumberFormat="1" applyFont="1" applyBorder="1" applyAlignment="1">
      <alignment horizontal="right" vertical="center"/>
    </xf>
    <xf numFmtId="1" fontId="4" fillId="0" borderId="0" xfId="42" applyNumberFormat="1" applyFont="1" applyFill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Continuous" vertical="center"/>
    </xf>
    <xf numFmtId="1" fontId="4" fillId="0" borderId="27" xfId="42" applyNumberFormat="1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8" fontId="4" fillId="0" borderId="16" xfId="0" applyNumberFormat="1" applyFont="1" applyFill="1" applyBorder="1" applyAlignment="1">
      <alignment vertical="center"/>
    </xf>
    <xf numFmtId="0" fontId="37" fillId="0" borderId="29" xfId="0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211" fontId="4" fillId="0" borderId="30" xfId="0" applyNumberFormat="1" applyFont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 readingOrder="2"/>
    </xf>
    <xf numFmtId="1" fontId="4" fillId="0" borderId="20" xfId="42" applyNumberFormat="1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197" fontId="39" fillId="0" borderId="21" xfId="0" applyNumberFormat="1" applyFont="1" applyBorder="1" applyAlignment="1">
      <alignment vertical="center"/>
    </xf>
    <xf numFmtId="1" fontId="4" fillId="33" borderId="20" xfId="42" applyNumberFormat="1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" vertical="center"/>
    </xf>
    <xf numFmtId="198" fontId="4" fillId="33" borderId="16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1" fontId="4" fillId="0" borderId="31" xfId="42" applyNumberFormat="1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210" fontId="40" fillId="0" borderId="0" xfId="0" applyNumberFormat="1" applyFont="1" applyFill="1" applyAlignment="1">
      <alignment/>
    </xf>
    <xf numFmtId="209" fontId="4" fillId="0" borderId="0" xfId="0" applyNumberFormat="1" applyFont="1" applyFill="1" applyBorder="1" applyAlignment="1">
      <alignment horizontal="right" vertical="center" readingOrder="2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210" fontId="0" fillId="0" borderId="0" xfId="0" applyNumberFormat="1" applyFill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211" fontId="4" fillId="0" borderId="11" xfId="0" applyNumberFormat="1" applyFont="1" applyBorder="1" applyAlignment="1">
      <alignment horizontal="right" vertical="center" indent="1"/>
    </xf>
    <xf numFmtId="1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211" fontId="4" fillId="0" borderId="14" xfId="0" applyNumberFormat="1" applyFont="1" applyBorder="1" applyAlignment="1">
      <alignment horizontal="right" vertical="center" indent="1"/>
    </xf>
    <xf numFmtId="0" fontId="42" fillId="0" borderId="12" xfId="0" applyFont="1" applyFill="1" applyBorder="1" applyAlignment="1">
      <alignment vertical="center"/>
    </xf>
    <xf numFmtId="210" fontId="42" fillId="33" borderId="16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197" fontId="42" fillId="33" borderId="16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0" fillId="0" borderId="32" xfId="0" applyFont="1" applyFill="1" applyBorder="1" applyAlignment="1">
      <alignment horizontal="right"/>
    </xf>
    <xf numFmtId="0" fontId="41" fillId="0" borderId="32" xfId="0" applyFont="1" applyFill="1" applyBorder="1" applyAlignment="1">
      <alignment horizontal="left" readingOrder="2"/>
    </xf>
    <xf numFmtId="0" fontId="42" fillId="33" borderId="23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33" borderId="22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right" vertical="center"/>
    </xf>
    <xf numFmtId="0" fontId="43" fillId="0" borderId="31" xfId="0" applyFont="1" applyFill="1" applyBorder="1" applyAlignment="1">
      <alignment horizontal="right" vertical="center" readingOrder="2"/>
    </xf>
    <xf numFmtId="0" fontId="44" fillId="0" borderId="21" xfId="0" applyFont="1" applyFill="1" applyBorder="1" applyAlignment="1">
      <alignment horizontal="right" vertical="center"/>
    </xf>
    <xf numFmtId="198" fontId="40" fillId="0" borderId="23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198" fontId="42" fillId="0" borderId="14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2" fillId="0" borderId="16" xfId="0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center" vertical="center"/>
    </xf>
    <xf numFmtId="198" fontId="42" fillId="0" borderId="16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right" vertical="center"/>
    </xf>
    <xf numFmtId="198" fontId="42" fillId="0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 readingOrder="2"/>
    </xf>
    <xf numFmtId="0" fontId="44" fillId="0" borderId="15" xfId="0" applyFont="1" applyFill="1" applyBorder="1" applyAlignment="1">
      <alignment horizontal="right" vertical="center"/>
    </xf>
    <xf numFmtId="198" fontId="40" fillId="0" borderId="11" xfId="0" applyNumberFormat="1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 readingOrder="2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right" vertical="center" readingOrder="2"/>
    </xf>
    <xf numFmtId="0" fontId="33" fillId="0" borderId="0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right" vertical="center"/>
    </xf>
    <xf numFmtId="198" fontId="42" fillId="0" borderId="18" xfId="0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right" vertical="center"/>
    </xf>
    <xf numFmtId="0" fontId="42" fillId="0" borderId="38" xfId="0" applyFont="1" applyFill="1" applyBorder="1" applyAlignment="1">
      <alignment horizontal="right" vertical="center"/>
    </xf>
    <xf numFmtId="198" fontId="42" fillId="0" borderId="30" xfId="0" applyNumberFormat="1" applyFont="1" applyFill="1" applyBorder="1" applyAlignment="1">
      <alignment horizontal="right" vertical="center"/>
    </xf>
    <xf numFmtId="0" fontId="42" fillId="0" borderId="38" xfId="0" applyFont="1" applyFill="1" applyBorder="1" applyAlignment="1">
      <alignment horizontal="right" vertical="center" readingOrder="2"/>
    </xf>
    <xf numFmtId="0" fontId="40" fillId="0" borderId="23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right" readingOrder="2"/>
    </xf>
    <xf numFmtId="0" fontId="44" fillId="0" borderId="21" xfId="0" applyFont="1" applyFill="1" applyBorder="1" applyAlignment="1">
      <alignment horizontal="right"/>
    </xf>
    <xf numFmtId="198" fontId="40" fillId="0" borderId="23" xfId="0" applyNumberFormat="1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198" fontId="42" fillId="0" borderId="14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2" fillId="0" borderId="15" xfId="0" applyFont="1" applyFill="1" applyBorder="1" applyAlignment="1">
      <alignment horizontal="right"/>
    </xf>
    <xf numFmtId="198" fontId="42" fillId="0" borderId="11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right"/>
    </xf>
    <xf numFmtId="0" fontId="42" fillId="0" borderId="20" xfId="0" applyFont="1" applyFill="1" applyBorder="1" applyAlignment="1">
      <alignment horizontal="center"/>
    </xf>
    <xf numFmtId="198" fontId="42" fillId="0" borderId="16" xfId="0" applyNumberFormat="1" applyFont="1" applyFill="1" applyBorder="1" applyAlignment="1">
      <alignment horizontal="right"/>
    </xf>
    <xf numFmtId="0" fontId="42" fillId="0" borderId="22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right"/>
    </xf>
    <xf numFmtId="0" fontId="42" fillId="0" borderId="24" xfId="0" applyFont="1" applyFill="1" applyBorder="1" applyAlignment="1">
      <alignment horizontal="right"/>
    </xf>
    <xf numFmtId="198" fontId="42" fillId="0" borderId="22" xfId="0" applyNumberFormat="1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right"/>
    </xf>
    <xf numFmtId="0" fontId="42" fillId="0" borderId="36" xfId="0" applyFont="1" applyFill="1" applyBorder="1" applyAlignment="1">
      <alignment horizontal="right"/>
    </xf>
    <xf numFmtId="198" fontId="42" fillId="0" borderId="18" xfId="0" applyNumberFormat="1" applyFont="1" applyFill="1" applyBorder="1" applyAlignment="1">
      <alignment horizontal="right"/>
    </xf>
    <xf numFmtId="0" fontId="42" fillId="0" borderId="24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right"/>
    </xf>
    <xf numFmtId="0" fontId="40" fillId="33" borderId="24" xfId="0" applyFont="1" applyFill="1" applyBorder="1" applyAlignment="1">
      <alignment horizontal="center"/>
    </xf>
    <xf numFmtId="198" fontId="40" fillId="33" borderId="22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198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 readingOrder="2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right" vertical="center" readingOrder="2"/>
    </xf>
    <xf numFmtId="212" fontId="40" fillId="0" borderId="23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right" vertical="center" readingOrder="2"/>
    </xf>
    <xf numFmtId="212" fontId="40" fillId="0" borderId="11" xfId="0" applyNumberFormat="1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Continuous" vertical="center"/>
    </xf>
    <xf numFmtId="0" fontId="40" fillId="0" borderId="19" xfId="0" applyFont="1" applyFill="1" applyBorder="1" applyAlignment="1">
      <alignment horizontal="center" vertical="center"/>
    </xf>
    <xf numFmtId="212" fontId="40" fillId="0" borderId="16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 readingOrder="2"/>
    </xf>
    <xf numFmtId="0" fontId="40" fillId="33" borderId="16" xfId="0" applyFont="1" applyFill="1" applyBorder="1" applyAlignment="1">
      <alignment horizontal="centerContinuous" vertical="center"/>
    </xf>
    <xf numFmtId="0" fontId="40" fillId="33" borderId="19" xfId="0" applyFont="1" applyFill="1" applyBorder="1" applyAlignment="1">
      <alignment horizontal="center" vertical="center"/>
    </xf>
    <xf numFmtId="212" fontId="40" fillId="33" borderId="16" xfId="0" applyNumberFormat="1" applyFont="1" applyFill="1" applyBorder="1" applyAlignment="1">
      <alignment horizontal="right" vertical="center"/>
    </xf>
    <xf numFmtId="1" fontId="40" fillId="0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right" vertical="center" wrapText="1"/>
    </xf>
    <xf numFmtId="212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right" vertical="center" readingOrder="2"/>
    </xf>
    <xf numFmtId="209" fontId="15" fillId="0" borderId="0" xfId="0" applyNumberFormat="1" applyFont="1" applyFill="1" applyBorder="1" applyAlignment="1">
      <alignment horizontal="right" vertical="center" readingOrder="2"/>
    </xf>
    <xf numFmtId="0" fontId="40" fillId="0" borderId="0" xfId="0" applyFont="1" applyFill="1" applyAlignment="1">
      <alignment readingOrder="2"/>
    </xf>
    <xf numFmtId="0" fontId="4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left" readingOrder="2"/>
    </xf>
    <xf numFmtId="0" fontId="40" fillId="33" borderId="23" xfId="0" applyFont="1" applyFill="1" applyBorder="1" applyAlignment="1">
      <alignment horizontal="centerContinuous" vertical="center" wrapText="1"/>
    </xf>
    <xf numFmtId="0" fontId="40" fillId="33" borderId="31" xfId="0" applyFont="1" applyFill="1" applyBorder="1" applyAlignment="1">
      <alignment horizontal="centerContinuous" vertical="center" wrapText="1"/>
    </xf>
    <xf numFmtId="0" fontId="51" fillId="33" borderId="33" xfId="0" applyFont="1" applyFill="1" applyBorder="1" applyAlignment="1">
      <alignment horizontal="centerContinuous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right" vertical="center"/>
    </xf>
    <xf numFmtId="197" fontId="40" fillId="0" borderId="23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horizontal="center" vertical="center"/>
    </xf>
    <xf numFmtId="197" fontId="40" fillId="0" borderId="11" xfId="0" applyNumberFormat="1" applyFont="1" applyFill="1" applyBorder="1" applyAlignment="1">
      <alignment horizontal="right" vertical="center"/>
    </xf>
    <xf numFmtId="0" fontId="40" fillId="33" borderId="16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Continuous" vertical="center"/>
    </xf>
    <xf numFmtId="197" fontId="40" fillId="33" borderId="16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Continuous" vertical="center"/>
    </xf>
    <xf numFmtId="0" fontId="52" fillId="0" borderId="10" xfId="0" applyFont="1" applyFill="1" applyBorder="1" applyAlignment="1">
      <alignment horizontal="right" vertical="center"/>
    </xf>
    <xf numFmtId="1" fontId="40" fillId="0" borderId="15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right" vertical="center" wrapText="1"/>
    </xf>
    <xf numFmtId="197" fontId="40" fillId="0" borderId="11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right" vertical="center" wrapText="1"/>
    </xf>
    <xf numFmtId="197" fontId="40" fillId="0" borderId="11" xfId="0" applyNumberFormat="1" applyFont="1" applyFill="1" applyBorder="1" applyAlignment="1">
      <alignment horizontal="right" vertical="center" wrapText="1" indent="1"/>
    </xf>
    <xf numFmtId="1" fontId="51" fillId="0" borderId="11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210" fontId="4" fillId="0" borderId="39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210" fontId="4" fillId="0" borderId="14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210" fontId="4" fillId="0" borderId="0" xfId="0" applyNumberFormat="1" applyFont="1" applyFill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210" fontId="4" fillId="0" borderId="18" xfId="0" applyNumberFormat="1" applyFont="1" applyFill="1" applyBorder="1" applyAlignment="1">
      <alignment horizontal="right" vertical="center" indent="1"/>
    </xf>
    <xf numFmtId="0" fontId="4" fillId="0" borderId="18" xfId="0" applyNumberFormat="1" applyFont="1" applyFill="1" applyBorder="1" applyAlignment="1">
      <alignment horizontal="right" vertical="center" indent="1"/>
    </xf>
    <xf numFmtId="0" fontId="4" fillId="33" borderId="20" xfId="0" applyFont="1" applyFill="1" applyBorder="1" applyAlignment="1">
      <alignment horizontal="centerContinuous" vertical="center"/>
    </xf>
    <xf numFmtId="210" fontId="4" fillId="33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center" vertical="center" readingOrder="2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5" fillId="0" borderId="31" xfId="0" applyFont="1" applyFill="1" applyBorder="1" applyAlignment="1">
      <alignment horizontal="right" vertical="center" readingOrder="2"/>
    </xf>
    <xf numFmtId="0" fontId="44" fillId="0" borderId="31" xfId="0" applyFont="1" applyFill="1" applyBorder="1" applyAlignment="1">
      <alignment horizontal="right" vertical="center"/>
    </xf>
    <xf numFmtId="198" fontId="4" fillId="0" borderId="2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9" fontId="4" fillId="0" borderId="30" xfId="0" applyNumberFormat="1" applyFont="1" applyFill="1" applyBorder="1" applyAlignment="1">
      <alignment/>
    </xf>
    <xf numFmtId="198" fontId="4" fillId="0" borderId="3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 readingOrder="2"/>
    </xf>
    <xf numFmtId="198" fontId="4" fillId="0" borderId="14" xfId="0" applyNumberFormat="1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199" fontId="4" fillId="0" borderId="30" xfId="0" applyNumberFormat="1" applyFont="1" applyFill="1" applyBorder="1" applyAlignment="1">
      <alignment horizontal="right"/>
    </xf>
    <xf numFmtId="198" fontId="4" fillId="0" borderId="18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98" fontId="4" fillId="0" borderId="16" xfId="0" applyNumberFormat="1" applyFont="1" applyFill="1" applyBorder="1" applyAlignment="1">
      <alignment horizontal="right" vertical="center"/>
    </xf>
    <xf numFmtId="198" fontId="4" fillId="0" borderId="39" xfId="0" applyNumberFormat="1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198" fontId="4" fillId="0" borderId="14" xfId="0" applyNumberFormat="1" applyFont="1" applyFill="1" applyBorder="1" applyAlignment="1">
      <alignment horizontal="right" vertical="center"/>
    </xf>
    <xf numFmtId="198" fontId="4" fillId="0" borderId="2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 readingOrder="2"/>
    </xf>
    <xf numFmtId="0" fontId="44" fillId="0" borderId="0" xfId="0" applyFont="1" applyFill="1" applyBorder="1" applyAlignment="1">
      <alignment horizontal="right" vertical="center"/>
    </xf>
    <xf numFmtId="198" fontId="4" fillId="0" borderId="4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198" fontId="4" fillId="0" borderId="27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readingOrder="2"/>
    </xf>
    <xf numFmtId="198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vertical="center"/>
    </xf>
    <xf numFmtId="198" fontId="4" fillId="0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7" fillId="0" borderId="3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198" fontId="4" fillId="0" borderId="3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199" fontId="4" fillId="0" borderId="30" xfId="0" applyNumberFormat="1" applyFont="1" applyFill="1" applyBorder="1" applyAlignment="1">
      <alignment vertical="center"/>
    </xf>
    <xf numFmtId="0" fontId="37" fillId="0" borderId="41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 readingOrder="2"/>
    </xf>
    <xf numFmtId="0" fontId="4" fillId="0" borderId="24" xfId="0" applyFont="1" applyFill="1" applyBorder="1" applyAlignment="1">
      <alignment horizontal="right" vertical="center"/>
    </xf>
    <xf numFmtId="198" fontId="4" fillId="0" borderId="22" xfId="0" applyNumberFormat="1" applyFont="1" applyFill="1" applyBorder="1" applyAlignment="1">
      <alignment vertical="center"/>
    </xf>
    <xf numFmtId="199" fontId="4" fillId="0" borderId="25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right" vertical="center" readingOrder="2"/>
    </xf>
    <xf numFmtId="0" fontId="44" fillId="0" borderId="41" xfId="0" applyFont="1" applyFill="1" applyBorder="1" applyAlignment="1">
      <alignment horizontal="right" vertical="center"/>
    </xf>
    <xf numFmtId="198" fontId="4" fillId="0" borderId="3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vertical="center"/>
    </xf>
    <xf numFmtId="199" fontId="4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199" fontId="4" fillId="0" borderId="11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198" fontId="4" fillId="33" borderId="16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171450</xdr:rowOff>
    </xdr:from>
    <xdr:to>
      <xdr:col>1</xdr:col>
      <xdr:colOff>3924300</xdr:colOff>
      <xdr:row>8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19475" y="160972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161925</xdr:rowOff>
    </xdr:from>
    <xdr:to>
      <xdr:col>1</xdr:col>
      <xdr:colOff>3924300</xdr:colOff>
      <xdr:row>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19475" y="18097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161925</xdr:rowOff>
    </xdr:from>
    <xdr:to>
      <xdr:col>1</xdr:col>
      <xdr:colOff>3924300</xdr:colOff>
      <xdr:row>10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19475" y="20193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13</xdr:row>
      <xdr:rowOff>161925</xdr:rowOff>
    </xdr:from>
    <xdr:to>
      <xdr:col>1</xdr:col>
      <xdr:colOff>3933825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29000" y="3124200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161925</xdr:rowOff>
    </xdr:from>
    <xdr:to>
      <xdr:col>1</xdr:col>
      <xdr:colOff>3924300</xdr:colOff>
      <xdr:row>22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19475" y="46482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showGridLines="0" rightToLeft="1" zoomScalePageLayoutView="0" workbookViewId="0" topLeftCell="A1">
      <selection activeCell="A43" sqref="A43:B43"/>
    </sheetView>
  </sheetViews>
  <sheetFormatPr defaultColWidth="9.140625" defaultRowHeight="12.75"/>
  <cols>
    <col min="1" max="1" width="5.8515625" style="23" customWidth="1"/>
    <col min="2" max="2" width="60.00390625" style="25" customWidth="1"/>
    <col min="3" max="3" width="11.421875" style="23" bestFit="1" customWidth="1"/>
    <col min="4" max="4" width="14.421875" style="23" bestFit="1" customWidth="1"/>
    <col min="5" max="16384" width="9.140625" style="23" customWidth="1"/>
  </cols>
  <sheetData>
    <row r="1" spans="1:4" s="1" customFormat="1" ht="21" customHeight="1">
      <c r="A1" s="46" t="s">
        <v>0</v>
      </c>
      <c r="B1" s="46"/>
      <c r="C1" s="46"/>
      <c r="D1" s="46"/>
    </row>
    <row r="2" spans="1:4" s="1" customFormat="1" ht="21" customHeight="1">
      <c r="A2" s="44" t="s">
        <v>36</v>
      </c>
      <c r="B2" s="44"/>
      <c r="C2" s="44"/>
      <c r="D2" s="44"/>
    </row>
    <row r="3" spans="1:4" s="1" customFormat="1" ht="17.25" customHeight="1">
      <c r="A3" s="2"/>
      <c r="B3" s="3"/>
      <c r="C3" s="4"/>
      <c r="D3" s="5" t="s">
        <v>1</v>
      </c>
    </row>
    <row r="4" spans="1:4" s="1" customFormat="1" ht="21" customHeight="1">
      <c r="A4" s="31" t="s">
        <v>2</v>
      </c>
      <c r="B4" s="32"/>
      <c r="C4" s="31" t="s">
        <v>35</v>
      </c>
      <c r="D4" s="31"/>
    </row>
    <row r="5" spans="1:4" s="1" customFormat="1" ht="16.5" customHeight="1">
      <c r="A5" s="33" t="s">
        <v>5</v>
      </c>
      <c r="B5" s="34" t="s">
        <v>41</v>
      </c>
      <c r="C5" s="7"/>
      <c r="D5" s="7"/>
    </row>
    <row r="6" spans="1:4" s="1" customFormat="1" ht="16.5" customHeight="1">
      <c r="A6" s="8"/>
      <c r="B6" s="9" t="s">
        <v>27</v>
      </c>
      <c r="C6" s="10">
        <v>3610</v>
      </c>
      <c r="D6" s="11"/>
    </row>
    <row r="7" spans="1:4" s="1" customFormat="1" ht="16.5" customHeight="1">
      <c r="A7" s="8"/>
      <c r="B7" s="9" t="s">
        <v>21</v>
      </c>
      <c r="C7" s="10">
        <v>620</v>
      </c>
      <c r="D7" s="11"/>
    </row>
    <row r="8" spans="1:4" s="1" customFormat="1" ht="16.5" customHeight="1">
      <c r="A8" s="8"/>
      <c r="B8" s="9" t="s">
        <v>20</v>
      </c>
      <c r="C8" s="10">
        <v>1130</v>
      </c>
      <c r="D8" s="11"/>
    </row>
    <row r="9" spans="1:4" s="1" customFormat="1" ht="16.5" customHeight="1">
      <c r="A9" s="8"/>
      <c r="B9" s="9" t="s">
        <v>19</v>
      </c>
      <c r="C9" s="10">
        <v>32</v>
      </c>
      <c r="D9" s="11"/>
    </row>
    <row r="10" spans="1:4" s="1" customFormat="1" ht="16.5" customHeight="1">
      <c r="A10" s="6"/>
      <c r="B10" s="12" t="s">
        <v>12</v>
      </c>
      <c r="C10" s="13">
        <v>8</v>
      </c>
      <c r="D10" s="14"/>
    </row>
    <row r="11" spans="1:4" s="1" customFormat="1" ht="21" customHeight="1">
      <c r="A11" s="26"/>
      <c r="B11" s="27" t="s">
        <v>8</v>
      </c>
      <c r="C11" s="30"/>
      <c r="D11" s="28">
        <f>SUM(C6:C10)</f>
        <v>5400</v>
      </c>
    </row>
    <row r="12" spans="1:4" s="1" customFormat="1" ht="16.5" customHeight="1">
      <c r="A12" s="33" t="s">
        <v>6</v>
      </c>
      <c r="B12" s="34" t="s">
        <v>42</v>
      </c>
      <c r="C12" s="13"/>
      <c r="D12" s="13"/>
    </row>
    <row r="13" spans="1:4" s="1" customFormat="1" ht="16.5" customHeight="1">
      <c r="A13" s="8"/>
      <c r="B13" s="35" t="s">
        <v>43</v>
      </c>
      <c r="C13" s="10"/>
      <c r="D13" s="10"/>
    </row>
    <row r="14" spans="1:4" s="1" customFormat="1" ht="16.5" customHeight="1">
      <c r="A14" s="8"/>
      <c r="B14" s="9" t="s">
        <v>28</v>
      </c>
      <c r="C14" s="10">
        <v>1360</v>
      </c>
      <c r="D14" s="10"/>
    </row>
    <row r="15" spans="1:4" s="1" customFormat="1" ht="16.5" customHeight="1">
      <c r="A15" s="8"/>
      <c r="B15" s="9" t="s">
        <v>18</v>
      </c>
      <c r="C15" s="10">
        <v>1905</v>
      </c>
      <c r="D15" s="10"/>
    </row>
    <row r="16" spans="1:4" s="1" customFormat="1" ht="16.5" customHeight="1">
      <c r="A16" s="8"/>
      <c r="B16" s="9" t="s">
        <v>17</v>
      </c>
      <c r="C16" s="10">
        <v>180</v>
      </c>
      <c r="D16" s="10"/>
    </row>
    <row r="17" spans="1:4" s="1" customFormat="1" ht="16.5" customHeight="1">
      <c r="A17" s="6"/>
      <c r="B17" s="12" t="s">
        <v>16</v>
      </c>
      <c r="C17" s="13">
        <v>50</v>
      </c>
      <c r="D17" s="13"/>
    </row>
    <row r="18" spans="1:4" s="1" customFormat="1" ht="16.5" customHeight="1">
      <c r="A18" s="8"/>
      <c r="B18" s="9" t="s">
        <v>15</v>
      </c>
      <c r="C18" s="10">
        <v>55</v>
      </c>
      <c r="D18" s="10"/>
    </row>
    <row r="19" spans="1:4" s="1" customFormat="1" ht="21" customHeight="1">
      <c r="A19" s="26"/>
      <c r="B19" s="27" t="s">
        <v>24</v>
      </c>
      <c r="C19" s="28"/>
      <c r="D19" s="28">
        <f>SUM(C14:C18)</f>
        <v>3550</v>
      </c>
    </row>
    <row r="20" spans="1:4" s="1" customFormat="1" ht="16.5" customHeight="1">
      <c r="A20" s="6"/>
      <c r="B20" s="36" t="s">
        <v>44</v>
      </c>
      <c r="C20" s="13"/>
      <c r="D20" s="13"/>
    </row>
    <row r="21" spans="1:4" s="1" customFormat="1" ht="16.5" customHeight="1">
      <c r="A21" s="8"/>
      <c r="B21" s="9" t="s">
        <v>22</v>
      </c>
      <c r="C21" s="10">
        <v>725</v>
      </c>
      <c r="D21" s="10"/>
    </row>
    <row r="22" spans="1:4" s="1" customFormat="1" ht="16.5" customHeight="1">
      <c r="A22" s="8"/>
      <c r="B22" s="9" t="s">
        <v>13</v>
      </c>
      <c r="C22" s="10">
        <v>20</v>
      </c>
      <c r="D22" s="10"/>
    </row>
    <row r="23" spans="1:4" s="1" customFormat="1" ht="16.5" customHeight="1">
      <c r="A23" s="8"/>
      <c r="B23" s="9" t="s">
        <v>14</v>
      </c>
      <c r="C23" s="10">
        <v>670</v>
      </c>
      <c r="D23" s="10"/>
    </row>
    <row r="24" spans="1:4" s="1" customFormat="1" ht="16.5" customHeight="1">
      <c r="A24" s="8"/>
      <c r="B24" s="9" t="s">
        <v>23</v>
      </c>
      <c r="C24" s="10">
        <v>450</v>
      </c>
      <c r="D24" s="10"/>
    </row>
    <row r="25" spans="1:4" s="1" customFormat="1" ht="21" customHeight="1">
      <c r="A25" s="26"/>
      <c r="B25" s="27" t="s">
        <v>25</v>
      </c>
      <c r="C25" s="28"/>
      <c r="D25" s="28">
        <f>SUM(C21:C24)</f>
        <v>1865</v>
      </c>
    </row>
    <row r="26" spans="1:4" s="1" customFormat="1" ht="16.5" customHeight="1">
      <c r="A26" s="6"/>
      <c r="B26" s="36" t="s">
        <v>45</v>
      </c>
      <c r="C26" s="13"/>
      <c r="D26" s="13"/>
    </row>
    <row r="27" spans="1:4" s="1" customFormat="1" ht="16.5" customHeight="1">
      <c r="A27" s="8"/>
      <c r="B27" s="9" t="s">
        <v>29</v>
      </c>
      <c r="C27" s="10">
        <v>18</v>
      </c>
      <c r="D27" s="10"/>
    </row>
    <row r="28" spans="1:4" s="1" customFormat="1" ht="16.5" customHeight="1">
      <c r="A28" s="8"/>
      <c r="B28" s="9" t="s">
        <v>30</v>
      </c>
      <c r="C28" s="10">
        <v>249</v>
      </c>
      <c r="D28" s="10"/>
    </row>
    <row r="29" spans="1:4" s="1" customFormat="1" ht="16.5" customHeight="1">
      <c r="A29" s="8"/>
      <c r="B29" s="9" t="s">
        <v>31</v>
      </c>
      <c r="C29" s="13">
        <v>118</v>
      </c>
      <c r="D29" s="13"/>
    </row>
    <row r="30" spans="1:4" s="1" customFormat="1" ht="21" customHeight="1">
      <c r="A30" s="26"/>
      <c r="B30" s="27" t="s">
        <v>26</v>
      </c>
      <c r="C30" s="28"/>
      <c r="D30" s="28">
        <f>SUM(C27:C29)</f>
        <v>385</v>
      </c>
    </row>
    <row r="31" spans="1:4" s="1" customFormat="1" ht="21" customHeight="1">
      <c r="A31" s="29"/>
      <c r="B31" s="27" t="s">
        <v>9</v>
      </c>
      <c r="C31" s="28"/>
      <c r="D31" s="28">
        <f>SUM(D19+D25+D30)</f>
        <v>5800</v>
      </c>
    </row>
    <row r="32" spans="1:4" s="1" customFormat="1" ht="16.5" customHeight="1">
      <c r="A32" s="37" t="s">
        <v>7</v>
      </c>
      <c r="B32" s="39" t="s">
        <v>47</v>
      </c>
      <c r="C32" s="15"/>
      <c r="D32" s="40">
        <f>SUM(D11-D31)</f>
        <v>-400</v>
      </c>
    </row>
    <row r="33" spans="1:4" s="1" customFormat="1" ht="16.5" customHeight="1">
      <c r="A33" s="33" t="s">
        <v>10</v>
      </c>
      <c r="B33" s="38" t="s">
        <v>46</v>
      </c>
      <c r="C33" s="13"/>
      <c r="D33" s="13"/>
    </row>
    <row r="34" spans="1:4" s="1" customFormat="1" ht="16.5" customHeight="1">
      <c r="A34" s="8"/>
      <c r="B34" s="9" t="s">
        <v>33</v>
      </c>
      <c r="C34" s="10"/>
      <c r="D34" s="10" t="s">
        <v>38</v>
      </c>
    </row>
    <row r="35" spans="1:4" s="1" customFormat="1" ht="16.5" customHeight="1">
      <c r="A35" s="8"/>
      <c r="B35" s="9" t="s">
        <v>40</v>
      </c>
      <c r="C35" s="10"/>
      <c r="D35" s="10">
        <f>SUM(C36:C37)</f>
        <v>70</v>
      </c>
    </row>
    <row r="36" spans="1:4" s="1" customFormat="1" ht="16.5" customHeight="1">
      <c r="A36" s="8"/>
      <c r="B36" s="9" t="s">
        <v>3</v>
      </c>
      <c r="C36" s="10">
        <v>116</v>
      </c>
      <c r="D36" s="16"/>
    </row>
    <row r="37" spans="1:4" s="1" customFormat="1" ht="16.5" customHeight="1">
      <c r="A37" s="8"/>
      <c r="B37" s="9" t="s">
        <v>4</v>
      </c>
      <c r="C37" s="41">
        <v>-46</v>
      </c>
      <c r="D37" s="10"/>
    </row>
    <row r="38" spans="1:4" s="1" customFormat="1" ht="16.5" customHeight="1">
      <c r="A38" s="8"/>
      <c r="B38" s="9" t="s">
        <v>39</v>
      </c>
      <c r="C38" s="10"/>
      <c r="D38" s="42">
        <f>SUM(C39:C40)</f>
        <v>-160</v>
      </c>
    </row>
    <row r="39" spans="1:4" s="1" customFormat="1" ht="16.5" customHeight="1">
      <c r="A39" s="8"/>
      <c r="B39" s="9" t="s">
        <v>3</v>
      </c>
      <c r="C39" s="10" t="s">
        <v>38</v>
      </c>
      <c r="D39" s="10"/>
    </row>
    <row r="40" spans="1:4" s="1" customFormat="1" ht="16.5" customHeight="1">
      <c r="A40" s="8"/>
      <c r="B40" s="9" t="s">
        <v>32</v>
      </c>
      <c r="C40" s="41">
        <v>-160</v>
      </c>
      <c r="D40" s="13"/>
    </row>
    <row r="41" spans="1:4" s="1" customFormat="1" ht="16.5" customHeight="1">
      <c r="A41" s="6"/>
      <c r="B41" s="12" t="s">
        <v>34</v>
      </c>
      <c r="C41" s="17"/>
      <c r="D41" s="10">
        <v>490</v>
      </c>
    </row>
    <row r="42" spans="1:4" s="1" customFormat="1" ht="21" customHeight="1">
      <c r="A42" s="26"/>
      <c r="B42" s="27" t="s">
        <v>11</v>
      </c>
      <c r="C42" s="28"/>
      <c r="D42" s="28">
        <f>SUM(D34:D41)</f>
        <v>400</v>
      </c>
    </row>
    <row r="43" spans="1:4" s="19" customFormat="1" ht="17.25" customHeight="1">
      <c r="A43" s="45">
        <v>39426</v>
      </c>
      <c r="B43" s="45"/>
      <c r="C43" s="18"/>
      <c r="D43" s="18"/>
    </row>
    <row r="44" spans="1:4" s="19" customFormat="1" ht="17.25" customHeight="1">
      <c r="A44" s="43" t="s">
        <v>37</v>
      </c>
      <c r="B44" s="43"/>
      <c r="C44" s="18"/>
      <c r="D44" s="18"/>
    </row>
    <row r="45" spans="1:4" ht="12.75" customHeight="1">
      <c r="A45" s="20"/>
      <c r="B45" s="21"/>
      <c r="C45" s="22"/>
      <c r="D45" s="22"/>
    </row>
    <row r="46" spans="2:4" ht="12.75" customHeight="1">
      <c r="B46" s="24"/>
      <c r="C46" s="22"/>
      <c r="D46" s="22"/>
    </row>
    <row r="47" spans="2:4" ht="12.75" customHeight="1">
      <c r="B47" s="24"/>
      <c r="C47" s="22"/>
      <c r="D47" s="22"/>
    </row>
    <row r="48" spans="2:4" ht="12.75" customHeight="1">
      <c r="B48" s="24"/>
      <c r="C48" s="22"/>
      <c r="D48" s="22"/>
    </row>
    <row r="49" spans="2:4" ht="12.75" customHeight="1">
      <c r="B49" s="24"/>
      <c r="C49" s="22"/>
      <c r="D49" s="22"/>
    </row>
    <row r="50" spans="2:4" ht="12.75" customHeight="1">
      <c r="B50" s="24"/>
      <c r="C50" s="22"/>
      <c r="D50" s="22"/>
    </row>
    <row r="51" spans="2:4" ht="12.75" customHeight="1">
      <c r="B51" s="24"/>
      <c r="C51" s="22"/>
      <c r="D51" s="22"/>
    </row>
    <row r="52" spans="2:4" ht="12.75" customHeight="1">
      <c r="B52" s="24"/>
      <c r="C52" s="22"/>
      <c r="D52" s="22"/>
    </row>
    <row r="53" spans="2:4" ht="12.75" customHeight="1">
      <c r="B53" s="24"/>
      <c r="C53" s="22"/>
      <c r="D53" s="22"/>
    </row>
    <row r="54" spans="2:4" ht="21.75">
      <c r="B54" s="24"/>
      <c r="C54" s="22"/>
      <c r="D54" s="22"/>
    </row>
    <row r="55" spans="2:4" ht="21.75">
      <c r="B55" s="24"/>
      <c r="C55" s="22"/>
      <c r="D55" s="22"/>
    </row>
    <row r="56" spans="2:4" ht="21.75">
      <c r="B56" s="24"/>
      <c r="C56" s="22"/>
      <c r="D56" s="22"/>
    </row>
    <row r="57" spans="2:4" ht="21.75">
      <c r="B57" s="24"/>
      <c r="C57" s="22"/>
      <c r="D57" s="22"/>
    </row>
    <row r="58" spans="2:4" ht="21.75">
      <c r="B58" s="24"/>
      <c r="C58" s="22"/>
      <c r="D58" s="22"/>
    </row>
    <row r="59" spans="2:4" ht="21.75">
      <c r="B59" s="24"/>
      <c r="C59" s="22"/>
      <c r="D59" s="22"/>
    </row>
    <row r="60" spans="2:4" ht="21.75">
      <c r="B60" s="24"/>
      <c r="C60" s="22"/>
      <c r="D60" s="22"/>
    </row>
    <row r="61" spans="2:4" ht="21.75">
      <c r="B61" s="24"/>
      <c r="C61" s="22"/>
      <c r="D61" s="22"/>
    </row>
    <row r="62" spans="2:4" ht="21.75">
      <c r="B62" s="24"/>
      <c r="C62" s="22"/>
      <c r="D62" s="22"/>
    </row>
    <row r="63" spans="2:4" ht="21.75">
      <c r="B63" s="24"/>
      <c r="C63" s="22"/>
      <c r="D63" s="22"/>
    </row>
    <row r="64" spans="2:4" ht="21.75">
      <c r="B64" s="24"/>
      <c r="C64" s="22"/>
      <c r="D64" s="22"/>
    </row>
    <row r="65" spans="2:4" ht="21.75">
      <c r="B65" s="24"/>
      <c r="C65" s="22"/>
      <c r="D65" s="22"/>
    </row>
    <row r="66" spans="2:4" ht="21.75">
      <c r="B66" s="24"/>
      <c r="C66" s="22"/>
      <c r="D66" s="22"/>
    </row>
    <row r="67" spans="2:4" ht="21.75">
      <c r="B67" s="24"/>
      <c r="C67" s="22"/>
      <c r="D67" s="22"/>
    </row>
    <row r="68" spans="2:4" ht="21.75">
      <c r="B68" s="24"/>
      <c r="C68" s="22"/>
      <c r="D68" s="22"/>
    </row>
    <row r="69" spans="2:4" ht="21.75">
      <c r="B69" s="24"/>
      <c r="C69" s="22"/>
      <c r="D69" s="22"/>
    </row>
    <row r="70" spans="2:4" ht="21.75">
      <c r="B70" s="24"/>
      <c r="C70" s="22"/>
      <c r="D70" s="22"/>
    </row>
    <row r="71" spans="2:4" ht="21.75">
      <c r="B71" s="24"/>
      <c r="C71" s="22"/>
      <c r="D71" s="22"/>
    </row>
    <row r="72" spans="2:4" ht="21.75">
      <c r="B72" s="24"/>
      <c r="C72" s="22"/>
      <c r="D72" s="22"/>
    </row>
    <row r="73" spans="2:4" ht="21.75">
      <c r="B73" s="24"/>
      <c r="C73" s="22"/>
      <c r="D73" s="22"/>
    </row>
    <row r="74" spans="2:4" ht="21.75">
      <c r="B74" s="24"/>
      <c r="C74" s="22"/>
      <c r="D74" s="22"/>
    </row>
    <row r="75" spans="2:4" ht="21.75">
      <c r="B75" s="24"/>
      <c r="C75" s="22"/>
      <c r="D75" s="22"/>
    </row>
    <row r="76" spans="2:4" ht="21.75">
      <c r="B76" s="24"/>
      <c r="C76" s="22"/>
      <c r="D76" s="22"/>
    </row>
    <row r="77" spans="2:4" ht="21.75">
      <c r="B77" s="24"/>
      <c r="C77" s="22"/>
      <c r="D77" s="22"/>
    </row>
    <row r="78" spans="2:4" ht="21.75">
      <c r="B78" s="24"/>
      <c r="C78" s="22"/>
      <c r="D78" s="22"/>
    </row>
    <row r="79" spans="2:4" ht="21.75">
      <c r="B79" s="24"/>
      <c r="C79" s="22"/>
      <c r="D79" s="22"/>
    </row>
    <row r="80" spans="2:4" ht="21.75">
      <c r="B80" s="24"/>
      <c r="C80" s="22"/>
      <c r="D80" s="22"/>
    </row>
    <row r="81" spans="2:4" ht="21.75">
      <c r="B81" s="24"/>
      <c r="C81" s="22"/>
      <c r="D81" s="22"/>
    </row>
    <row r="82" spans="2:4" ht="21.75">
      <c r="B82" s="24"/>
      <c r="C82" s="22"/>
      <c r="D82" s="22"/>
    </row>
    <row r="83" spans="2:4" ht="21.75">
      <c r="B83" s="24"/>
      <c r="C83" s="22"/>
      <c r="D83" s="22"/>
    </row>
    <row r="84" spans="2:4" ht="21.75">
      <c r="B84" s="24"/>
      <c r="C84" s="22"/>
      <c r="D84" s="22"/>
    </row>
    <row r="85" spans="2:4" ht="21.75">
      <c r="B85" s="24"/>
      <c r="C85" s="22"/>
      <c r="D85" s="22"/>
    </row>
    <row r="86" spans="2:4" ht="21.75">
      <c r="B86" s="24"/>
      <c r="C86" s="22"/>
      <c r="D86" s="22"/>
    </row>
    <row r="87" spans="2:4" ht="21.75">
      <c r="B87" s="24"/>
      <c r="C87" s="22"/>
      <c r="D87" s="22"/>
    </row>
    <row r="88" spans="2:4" ht="21.75">
      <c r="B88" s="24"/>
      <c r="C88" s="22"/>
      <c r="D88" s="22"/>
    </row>
    <row r="89" spans="2:4" ht="21.75">
      <c r="B89" s="24"/>
      <c r="C89" s="22"/>
      <c r="D89" s="22"/>
    </row>
    <row r="90" spans="2:4" ht="21.75">
      <c r="B90" s="24"/>
      <c r="C90" s="22"/>
      <c r="D90" s="22"/>
    </row>
    <row r="91" spans="2:4" ht="21.75">
      <c r="B91" s="24"/>
      <c r="C91" s="22"/>
      <c r="D91" s="22"/>
    </row>
    <row r="92" spans="2:4" ht="21.75">
      <c r="B92" s="24"/>
      <c r="C92" s="22"/>
      <c r="D92" s="22"/>
    </row>
    <row r="93" spans="2:4" ht="21.75">
      <c r="B93" s="24"/>
      <c r="C93" s="22"/>
      <c r="D93" s="22"/>
    </row>
  </sheetData>
  <sheetProtection/>
  <mergeCells count="3">
    <mergeCell ref="A2:D2"/>
    <mergeCell ref="A43:B43"/>
    <mergeCell ref="A1:D1"/>
  </mergeCells>
  <printOptions horizontalCentered="1"/>
  <pageMargins left="0.7480314960629921" right="0.7480314960629921" top="0.3937007874015748" bottom="0" header="0.7086614173228347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rightToLeft="1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20.28125" style="125" bestFit="1" customWidth="1"/>
    <col min="2" max="2" width="50.421875" style="124" customWidth="1"/>
    <col min="3" max="3" width="19.140625" style="124" bestFit="1" customWidth="1"/>
    <col min="4" max="16384" width="9.140625" style="124" customWidth="1"/>
  </cols>
  <sheetData>
    <row r="1" spans="1:3" s="107" customFormat="1" ht="18.75" customHeight="1">
      <c r="A1" s="47" t="s">
        <v>97</v>
      </c>
      <c r="B1" s="47"/>
      <c r="C1" s="47"/>
    </row>
    <row r="2" spans="1:3" s="107" customFormat="1" ht="19.5" customHeight="1">
      <c r="A2" s="49" t="s">
        <v>98</v>
      </c>
      <c r="B2" s="49"/>
      <c r="C2" s="49"/>
    </row>
    <row r="3" spans="1:3" s="107" customFormat="1" ht="17.25" customHeight="1">
      <c r="A3" s="49" t="s">
        <v>99</v>
      </c>
      <c r="B3" s="49"/>
      <c r="C3" s="49"/>
    </row>
    <row r="4" spans="1:3" s="107" customFormat="1" ht="12.75" customHeight="1">
      <c r="A4" s="108"/>
      <c r="C4" s="109" t="s">
        <v>51</v>
      </c>
    </row>
    <row r="5" spans="1:3" s="107" customFormat="1" ht="16.5" customHeight="1">
      <c r="A5" s="110" t="s">
        <v>100</v>
      </c>
      <c r="B5" s="111" t="s">
        <v>101</v>
      </c>
      <c r="C5" s="110" t="s">
        <v>53</v>
      </c>
    </row>
    <row r="6" spans="1:3" s="107" customFormat="1" ht="16.5" customHeight="1">
      <c r="A6" s="112" t="s">
        <v>102</v>
      </c>
      <c r="B6" s="113"/>
      <c r="C6" s="112" t="s">
        <v>58</v>
      </c>
    </row>
    <row r="7" spans="1:3" s="107" customFormat="1" ht="15.75" customHeight="1">
      <c r="A7" s="114">
        <v>10100</v>
      </c>
      <c r="B7" s="115" t="s">
        <v>103</v>
      </c>
      <c r="C7" s="116">
        <v>26457</v>
      </c>
    </row>
    <row r="8" spans="1:3" s="107" customFormat="1" ht="15.75" customHeight="1">
      <c r="A8" s="117">
        <v>15300</v>
      </c>
      <c r="B8" s="118" t="s">
        <v>104</v>
      </c>
      <c r="C8" s="119">
        <v>1</v>
      </c>
    </row>
    <row r="9" spans="1:3" s="107" customFormat="1" ht="15.75" customHeight="1">
      <c r="A9" s="117">
        <v>10400</v>
      </c>
      <c r="B9" s="118" t="s">
        <v>105</v>
      </c>
      <c r="C9" s="119">
        <v>302</v>
      </c>
    </row>
    <row r="10" spans="1:3" s="107" customFormat="1" ht="15.75" customHeight="1">
      <c r="A10" s="117">
        <v>10500</v>
      </c>
      <c r="B10" s="118" t="s">
        <v>106</v>
      </c>
      <c r="C10" s="119">
        <v>220424</v>
      </c>
    </row>
    <row r="11" spans="1:3" s="107" customFormat="1" ht="15.75" customHeight="1">
      <c r="A11" s="117">
        <v>10600</v>
      </c>
      <c r="B11" s="118" t="s">
        <v>107</v>
      </c>
      <c r="C11" s="119">
        <v>2184</v>
      </c>
    </row>
    <row r="12" spans="1:3" s="107" customFormat="1" ht="15.75" customHeight="1">
      <c r="A12" s="117">
        <v>10700</v>
      </c>
      <c r="B12" s="118" t="s">
        <v>108</v>
      </c>
      <c r="C12" s="119">
        <v>176</v>
      </c>
    </row>
    <row r="13" spans="1:3" s="107" customFormat="1" ht="15.75" customHeight="1">
      <c r="A13" s="117">
        <v>10800</v>
      </c>
      <c r="B13" s="118" t="s">
        <v>109</v>
      </c>
      <c r="C13" s="119">
        <v>793</v>
      </c>
    </row>
    <row r="14" spans="1:3" s="107" customFormat="1" ht="15.75" customHeight="1">
      <c r="A14" s="117">
        <v>10900</v>
      </c>
      <c r="B14" s="118" t="s">
        <v>110</v>
      </c>
      <c r="C14" s="119">
        <v>5304</v>
      </c>
    </row>
    <row r="15" spans="1:3" s="107" customFormat="1" ht="15.75" customHeight="1">
      <c r="A15" s="117">
        <v>11000</v>
      </c>
      <c r="B15" s="118" t="s">
        <v>111</v>
      </c>
      <c r="C15" s="119">
        <v>31773</v>
      </c>
    </row>
    <row r="16" spans="1:3" s="107" customFormat="1" ht="15.75" customHeight="1">
      <c r="A16" s="117">
        <v>11100</v>
      </c>
      <c r="B16" s="118" t="s">
        <v>112</v>
      </c>
      <c r="C16" s="119">
        <v>2991</v>
      </c>
    </row>
    <row r="17" spans="1:3" s="107" customFormat="1" ht="15.75" customHeight="1">
      <c r="A17" s="117">
        <v>11200</v>
      </c>
      <c r="B17" s="118" t="s">
        <v>113</v>
      </c>
      <c r="C17" s="119">
        <v>1672</v>
      </c>
    </row>
    <row r="18" spans="1:3" s="107" customFormat="1" ht="15.75" customHeight="1">
      <c r="A18" s="117">
        <v>11300</v>
      </c>
      <c r="B18" s="118" t="s">
        <v>114</v>
      </c>
      <c r="C18" s="119">
        <v>12000</v>
      </c>
    </row>
    <row r="19" spans="1:3" s="107" customFormat="1" ht="15.75" customHeight="1">
      <c r="A19" s="117">
        <v>11400</v>
      </c>
      <c r="B19" s="118" t="s">
        <v>115</v>
      </c>
      <c r="C19" s="119">
        <v>797</v>
      </c>
    </row>
    <row r="20" spans="1:3" s="107" customFormat="1" ht="15.75" customHeight="1">
      <c r="A20" s="117">
        <v>11500</v>
      </c>
      <c r="B20" s="118" t="s">
        <v>116</v>
      </c>
      <c r="C20" s="119">
        <v>524</v>
      </c>
    </row>
    <row r="21" spans="1:3" s="107" customFormat="1" ht="15.75" customHeight="1">
      <c r="A21" s="117">
        <v>11600</v>
      </c>
      <c r="B21" s="118" t="s">
        <v>117</v>
      </c>
      <c r="C21" s="119">
        <v>105</v>
      </c>
    </row>
    <row r="22" spans="1:3" s="107" customFormat="1" ht="15.75" customHeight="1">
      <c r="A22" s="117">
        <v>11700</v>
      </c>
      <c r="B22" s="118" t="s">
        <v>118</v>
      </c>
      <c r="C22" s="119">
        <v>32050</v>
      </c>
    </row>
    <row r="23" spans="1:3" s="107" customFormat="1" ht="15.75" customHeight="1">
      <c r="A23" s="117">
        <v>11900</v>
      </c>
      <c r="B23" s="118" t="s">
        <v>119</v>
      </c>
      <c r="C23" s="119">
        <v>24713</v>
      </c>
    </row>
    <row r="24" spans="1:3" s="107" customFormat="1" ht="15.75" customHeight="1">
      <c r="A24" s="117">
        <v>12100</v>
      </c>
      <c r="B24" s="118" t="s">
        <v>120</v>
      </c>
      <c r="C24" s="119">
        <v>6359</v>
      </c>
    </row>
    <row r="25" spans="1:3" s="107" customFormat="1" ht="15.75" customHeight="1">
      <c r="A25" s="117">
        <v>12200</v>
      </c>
      <c r="B25" s="118" t="s">
        <v>121</v>
      </c>
      <c r="C25" s="119">
        <v>1</v>
      </c>
    </row>
    <row r="26" spans="1:3" s="107" customFormat="1" ht="15.75" customHeight="1">
      <c r="A26" s="117">
        <v>12300</v>
      </c>
      <c r="B26" s="118" t="s">
        <v>122</v>
      </c>
      <c r="C26" s="119">
        <v>6455</v>
      </c>
    </row>
    <row r="27" spans="1:3" s="107" customFormat="1" ht="15.75" customHeight="1">
      <c r="A27" s="117">
        <v>12400</v>
      </c>
      <c r="B27" s="118" t="s">
        <v>123</v>
      </c>
      <c r="C27" s="119">
        <v>2</v>
      </c>
    </row>
    <row r="28" spans="1:3" s="107" customFormat="1" ht="15.75" customHeight="1">
      <c r="A28" s="117">
        <v>12700</v>
      </c>
      <c r="B28" s="118" t="s">
        <v>124</v>
      </c>
      <c r="C28" s="119">
        <v>822</v>
      </c>
    </row>
    <row r="29" spans="1:3" s="107" customFormat="1" ht="15.75" customHeight="1">
      <c r="A29" s="117">
        <v>13000</v>
      </c>
      <c r="B29" s="118" t="s">
        <v>125</v>
      </c>
      <c r="C29" s="119">
        <v>6</v>
      </c>
    </row>
    <row r="30" spans="1:3" s="107" customFormat="1" ht="15.75" customHeight="1">
      <c r="A30" s="117">
        <v>13100</v>
      </c>
      <c r="B30" s="118" t="s">
        <v>126</v>
      </c>
      <c r="C30" s="119">
        <v>5</v>
      </c>
    </row>
    <row r="31" spans="1:3" s="107" customFormat="1" ht="15.75" customHeight="1">
      <c r="A31" s="117">
        <v>13300</v>
      </c>
      <c r="B31" s="118" t="s">
        <v>127</v>
      </c>
      <c r="C31" s="119">
        <v>16</v>
      </c>
    </row>
    <row r="32" spans="1:3" s="107" customFormat="1" ht="15.75" customHeight="1">
      <c r="A32" s="117">
        <v>13700</v>
      </c>
      <c r="B32" s="118" t="s">
        <v>128</v>
      </c>
      <c r="C32" s="119">
        <v>1155</v>
      </c>
    </row>
    <row r="33" spans="1:3" s="107" customFormat="1" ht="15.75" customHeight="1">
      <c r="A33" s="117">
        <v>14000</v>
      </c>
      <c r="B33" s="118" t="s">
        <v>129</v>
      </c>
      <c r="C33" s="119">
        <v>116</v>
      </c>
    </row>
    <row r="34" spans="1:3" s="107" customFormat="1" ht="15.75" customHeight="1">
      <c r="A34" s="117">
        <v>14200</v>
      </c>
      <c r="B34" s="118" t="s">
        <v>130</v>
      </c>
      <c r="C34" s="119">
        <v>33200</v>
      </c>
    </row>
    <row r="35" spans="1:3" s="107" customFormat="1" ht="15.75" customHeight="1">
      <c r="A35" s="117">
        <v>15000</v>
      </c>
      <c r="B35" s="118" t="s">
        <v>131</v>
      </c>
      <c r="C35" s="119">
        <v>281</v>
      </c>
    </row>
    <row r="36" spans="1:3" s="107" customFormat="1" ht="15.75" customHeight="1">
      <c r="A36" s="117">
        <v>15500</v>
      </c>
      <c r="B36" s="118" t="s">
        <v>132</v>
      </c>
      <c r="C36" s="119">
        <v>95</v>
      </c>
    </row>
    <row r="37" spans="1:3" s="107" customFormat="1" ht="15.75" customHeight="1">
      <c r="A37" s="117">
        <v>15700</v>
      </c>
      <c r="B37" s="118" t="s">
        <v>133</v>
      </c>
      <c r="C37" s="119">
        <v>10</v>
      </c>
    </row>
    <row r="38" spans="1:3" s="107" customFormat="1" ht="15.75" customHeight="1">
      <c r="A38" s="117">
        <v>15900</v>
      </c>
      <c r="B38" s="118" t="s">
        <v>134</v>
      </c>
      <c r="C38" s="119">
        <v>134</v>
      </c>
    </row>
    <row r="39" spans="1:3" s="107" customFormat="1" ht="15.75" customHeight="1">
      <c r="A39" s="117">
        <v>16000</v>
      </c>
      <c r="B39" s="118" t="s">
        <v>135</v>
      </c>
      <c r="C39" s="119">
        <v>3</v>
      </c>
    </row>
    <row r="40" spans="1:3" s="107" customFormat="1" ht="15.75" customHeight="1">
      <c r="A40" s="117">
        <v>16100</v>
      </c>
      <c r="B40" s="118" t="s">
        <v>136</v>
      </c>
      <c r="C40" s="119">
        <v>3</v>
      </c>
    </row>
    <row r="41" spans="1:3" s="107" customFormat="1" ht="15.75" customHeight="1">
      <c r="A41" s="117">
        <v>16200</v>
      </c>
      <c r="B41" s="118" t="s">
        <v>137</v>
      </c>
      <c r="C41" s="119">
        <v>789</v>
      </c>
    </row>
    <row r="42" spans="1:3" s="107" customFormat="1" ht="15.75" customHeight="1">
      <c r="A42" s="117">
        <v>16500</v>
      </c>
      <c r="B42" s="118" t="s">
        <v>138</v>
      </c>
      <c r="C42" s="119">
        <v>55</v>
      </c>
    </row>
    <row r="43" spans="1:3" s="107" customFormat="1" ht="15.75" customHeight="1">
      <c r="A43" s="117">
        <v>16700</v>
      </c>
      <c r="B43" s="118" t="s">
        <v>139</v>
      </c>
      <c r="C43" s="119">
        <v>5148</v>
      </c>
    </row>
    <row r="44" spans="1:3" s="107" customFormat="1" ht="15.75" customHeight="1">
      <c r="A44" s="117">
        <v>17600</v>
      </c>
      <c r="B44" s="118" t="s">
        <v>140</v>
      </c>
      <c r="C44" s="119">
        <v>86730</v>
      </c>
    </row>
    <row r="45" spans="1:3" s="107" customFormat="1" ht="15.75" customHeight="1">
      <c r="A45" s="117">
        <v>17800</v>
      </c>
      <c r="B45" s="118" t="s">
        <v>141</v>
      </c>
      <c r="C45" s="119">
        <v>335</v>
      </c>
    </row>
    <row r="46" spans="1:3" s="107" customFormat="1" ht="15.75" customHeight="1">
      <c r="A46" s="117">
        <v>17900</v>
      </c>
      <c r="B46" s="118" t="s">
        <v>142</v>
      </c>
      <c r="C46" s="119">
        <v>838</v>
      </c>
    </row>
    <row r="47" spans="1:3" s="107" customFormat="1" ht="15.75" customHeight="1">
      <c r="A47" s="117">
        <v>18100</v>
      </c>
      <c r="B47" s="118" t="s">
        <v>143</v>
      </c>
      <c r="C47" s="119">
        <v>47749</v>
      </c>
    </row>
    <row r="48" spans="1:3" s="107" customFormat="1" ht="15.75" customHeight="1">
      <c r="A48" s="117">
        <v>20400</v>
      </c>
      <c r="B48" s="118" t="s">
        <v>144</v>
      </c>
      <c r="C48" s="119">
        <v>850</v>
      </c>
    </row>
    <row r="49" spans="1:3" s="107" customFormat="1" ht="15.75" customHeight="1">
      <c r="A49" s="117">
        <v>20600</v>
      </c>
      <c r="B49" s="118" t="s">
        <v>145</v>
      </c>
      <c r="C49" s="119">
        <v>164352</v>
      </c>
    </row>
    <row r="50" spans="1:3" s="107" customFormat="1" ht="15.75" customHeight="1">
      <c r="A50" s="117">
        <v>40500</v>
      </c>
      <c r="B50" s="118" t="s">
        <v>146</v>
      </c>
      <c r="C50" s="119">
        <v>403225</v>
      </c>
    </row>
    <row r="51" spans="1:3" s="107" customFormat="1" ht="15.75" customHeight="1">
      <c r="A51" s="117">
        <v>19000</v>
      </c>
      <c r="B51" s="120" t="s">
        <v>147</v>
      </c>
      <c r="C51" s="116">
        <v>9000</v>
      </c>
    </row>
    <row r="52" spans="1:3" s="107" customFormat="1" ht="21.75" customHeight="1">
      <c r="A52" s="121"/>
      <c r="B52" s="122" t="s">
        <v>148</v>
      </c>
      <c r="C52" s="123">
        <f>SUM(C7:C51)</f>
        <v>1130000</v>
      </c>
    </row>
    <row r="53" spans="1:2" ht="15.75" customHeight="1">
      <c r="A53" s="45">
        <v>39425</v>
      </c>
      <c r="B53" s="45"/>
    </row>
    <row r="54" spans="1:2" ht="16.5" customHeight="1">
      <c r="A54" s="43" t="s">
        <v>149</v>
      </c>
      <c r="B54" s="43"/>
    </row>
  </sheetData>
  <sheetProtection/>
  <mergeCells count="5">
    <mergeCell ref="A53:B53"/>
    <mergeCell ref="A1:C1"/>
    <mergeCell ref="A2:C2"/>
    <mergeCell ref="A3:C3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124" bestFit="1" customWidth="1"/>
    <col min="2" max="2" width="4.7109375" style="124" customWidth="1"/>
    <col min="3" max="3" width="58.140625" style="124" customWidth="1"/>
    <col min="4" max="4" width="19.57421875" style="124" bestFit="1" customWidth="1"/>
    <col min="5" max="16384" width="9.140625" style="124" customWidth="1"/>
  </cols>
  <sheetData>
    <row r="1" spans="1:4" ht="19.5" customHeight="1">
      <c r="A1" s="126" t="s">
        <v>150</v>
      </c>
      <c r="B1" s="126"/>
      <c r="C1" s="126"/>
      <c r="D1" s="126"/>
    </row>
    <row r="2" spans="1:4" s="107" customFormat="1" ht="19.5" customHeight="1">
      <c r="A2" s="49" t="s">
        <v>151</v>
      </c>
      <c r="B2" s="49"/>
      <c r="C2" s="49"/>
      <c r="D2" s="49"/>
    </row>
    <row r="3" spans="1:4" s="107" customFormat="1" ht="19.5" customHeight="1">
      <c r="A3" s="49" t="s">
        <v>152</v>
      </c>
      <c r="B3" s="49"/>
      <c r="C3" s="49"/>
      <c r="D3" s="49"/>
    </row>
    <row r="4" spans="1:4" ht="21" customHeight="1">
      <c r="A4" s="127"/>
      <c r="B4" s="127"/>
      <c r="C4" s="127"/>
      <c r="D4" s="128" t="s">
        <v>51</v>
      </c>
    </row>
    <row r="5" spans="1:4" s="132" customFormat="1" ht="20.25" customHeight="1">
      <c r="A5" s="129" t="s">
        <v>100</v>
      </c>
      <c r="B5" s="130" t="s">
        <v>101</v>
      </c>
      <c r="C5" s="131"/>
      <c r="D5" s="129" t="s">
        <v>53</v>
      </c>
    </row>
    <row r="6" spans="1:4" s="132" customFormat="1" ht="20.25" customHeight="1">
      <c r="A6" s="133" t="s">
        <v>102</v>
      </c>
      <c r="B6" s="134"/>
      <c r="C6" s="135"/>
      <c r="D6" s="133" t="s">
        <v>58</v>
      </c>
    </row>
    <row r="7" spans="1:4" s="107" customFormat="1" ht="22.5" customHeight="1">
      <c r="A7" s="136"/>
      <c r="B7" s="137" t="s">
        <v>153</v>
      </c>
      <c r="C7" s="138" t="s">
        <v>154</v>
      </c>
      <c r="D7" s="139"/>
    </row>
    <row r="8" spans="1:4" s="144" customFormat="1" ht="19.5" customHeight="1">
      <c r="A8" s="140">
        <v>15300</v>
      </c>
      <c r="B8" s="141"/>
      <c r="C8" s="142" t="s">
        <v>104</v>
      </c>
      <c r="D8" s="143">
        <v>1</v>
      </c>
    </row>
    <row r="9" spans="1:4" s="144" customFormat="1" ht="19.5" customHeight="1">
      <c r="A9" s="140">
        <v>10400</v>
      </c>
      <c r="B9" s="141"/>
      <c r="C9" s="142" t="s">
        <v>155</v>
      </c>
      <c r="D9" s="143">
        <v>302</v>
      </c>
    </row>
    <row r="10" spans="1:4" s="144" customFormat="1" ht="19.5" customHeight="1">
      <c r="A10" s="140">
        <v>10500</v>
      </c>
      <c r="B10" s="141"/>
      <c r="C10" s="142" t="s">
        <v>156</v>
      </c>
      <c r="D10" s="143">
        <v>220424</v>
      </c>
    </row>
    <row r="11" spans="1:4" s="144" customFormat="1" ht="19.5" customHeight="1">
      <c r="A11" s="140">
        <v>10600</v>
      </c>
      <c r="B11" s="141"/>
      <c r="C11" s="142" t="s">
        <v>157</v>
      </c>
      <c r="D11" s="143">
        <v>2184</v>
      </c>
    </row>
    <row r="12" spans="1:4" s="144" customFormat="1" ht="19.5" customHeight="1">
      <c r="A12" s="140">
        <v>12200</v>
      </c>
      <c r="B12" s="141"/>
      <c r="C12" s="142" t="s">
        <v>121</v>
      </c>
      <c r="D12" s="143">
        <v>1</v>
      </c>
    </row>
    <row r="13" spans="1:4" s="144" customFormat="1" ht="19.5" customHeight="1">
      <c r="A13" s="140">
        <v>12700</v>
      </c>
      <c r="B13" s="141"/>
      <c r="C13" s="142" t="s">
        <v>158</v>
      </c>
      <c r="D13" s="143">
        <v>822</v>
      </c>
    </row>
    <row r="14" spans="1:4" s="144" customFormat="1" ht="19.5" customHeight="1">
      <c r="A14" s="140">
        <v>13000</v>
      </c>
      <c r="B14" s="141"/>
      <c r="C14" s="142" t="s">
        <v>159</v>
      </c>
      <c r="D14" s="143">
        <v>6</v>
      </c>
    </row>
    <row r="15" spans="1:4" s="144" customFormat="1" ht="19.5" customHeight="1">
      <c r="A15" s="140">
        <v>14000</v>
      </c>
      <c r="B15" s="141"/>
      <c r="C15" s="142" t="s">
        <v>129</v>
      </c>
      <c r="D15" s="143">
        <v>116</v>
      </c>
    </row>
    <row r="16" spans="1:4" s="144" customFormat="1" ht="19.5" customHeight="1">
      <c r="A16" s="140">
        <v>16000</v>
      </c>
      <c r="B16" s="141"/>
      <c r="C16" s="142" t="s">
        <v>160</v>
      </c>
      <c r="D16" s="143">
        <v>3</v>
      </c>
    </row>
    <row r="17" spans="1:4" s="144" customFormat="1" ht="19.5" customHeight="1">
      <c r="A17" s="140">
        <v>16100</v>
      </c>
      <c r="B17" s="141"/>
      <c r="C17" s="142" t="s">
        <v>136</v>
      </c>
      <c r="D17" s="143">
        <v>3</v>
      </c>
    </row>
    <row r="18" spans="1:4" s="144" customFormat="1" ht="22.5" customHeight="1">
      <c r="A18" s="145"/>
      <c r="B18" s="146"/>
      <c r="C18" s="147" t="s">
        <v>161</v>
      </c>
      <c r="D18" s="148">
        <f>SUM(D7:D17)</f>
        <v>223862</v>
      </c>
    </row>
    <row r="19" spans="1:4" s="144" customFormat="1" ht="22.5" customHeight="1">
      <c r="A19" s="136"/>
      <c r="B19" s="137" t="s">
        <v>162</v>
      </c>
      <c r="C19" s="138" t="s">
        <v>163</v>
      </c>
      <c r="D19" s="139"/>
    </row>
    <row r="20" spans="1:4" s="144" customFormat="1" ht="19.5" customHeight="1">
      <c r="A20" s="140">
        <v>20400</v>
      </c>
      <c r="B20" s="141"/>
      <c r="C20" s="142" t="s">
        <v>164</v>
      </c>
      <c r="D20" s="143">
        <v>850</v>
      </c>
    </row>
    <row r="21" spans="1:4" s="144" customFormat="1" ht="21" customHeight="1">
      <c r="A21" s="145"/>
      <c r="B21" s="146"/>
      <c r="C21" s="147" t="s">
        <v>165</v>
      </c>
      <c r="D21" s="148">
        <f>SUM(D19:D20)</f>
        <v>850</v>
      </c>
    </row>
    <row r="22" spans="1:4" s="107" customFormat="1" ht="24" customHeight="1">
      <c r="A22" s="136"/>
      <c r="B22" s="137" t="s">
        <v>166</v>
      </c>
      <c r="C22" s="138" t="s">
        <v>167</v>
      </c>
      <c r="D22" s="139"/>
    </row>
    <row r="23" spans="1:4" s="107" customFormat="1" ht="19.5" customHeight="1">
      <c r="A23" s="140">
        <v>10114</v>
      </c>
      <c r="B23" s="141"/>
      <c r="C23" s="142" t="s">
        <v>168</v>
      </c>
      <c r="D23" s="143">
        <v>40</v>
      </c>
    </row>
    <row r="24" spans="1:4" s="144" customFormat="1" ht="19.5" customHeight="1">
      <c r="A24" s="140">
        <v>10700</v>
      </c>
      <c r="B24" s="141"/>
      <c r="C24" s="142" t="s">
        <v>169</v>
      </c>
      <c r="D24" s="143">
        <v>176</v>
      </c>
    </row>
    <row r="25" spans="1:4" s="144" customFormat="1" ht="19.5" customHeight="1">
      <c r="A25" s="140">
        <v>11200</v>
      </c>
      <c r="B25" s="141"/>
      <c r="C25" s="142" t="s">
        <v>170</v>
      </c>
      <c r="D25" s="143">
        <v>1672</v>
      </c>
    </row>
    <row r="26" spans="1:4" s="144" customFormat="1" ht="19.5" customHeight="1">
      <c r="A26" s="140">
        <v>12400</v>
      </c>
      <c r="B26" s="141"/>
      <c r="C26" s="142" t="s">
        <v>123</v>
      </c>
      <c r="D26" s="143">
        <v>2</v>
      </c>
    </row>
    <row r="27" spans="1:4" s="144" customFormat="1" ht="19.5" customHeight="1">
      <c r="A27" s="140">
        <v>16200</v>
      </c>
      <c r="B27" s="141"/>
      <c r="C27" s="142" t="s">
        <v>171</v>
      </c>
      <c r="D27" s="143">
        <v>789</v>
      </c>
    </row>
    <row r="28" spans="1:4" s="144" customFormat="1" ht="19.5" customHeight="1">
      <c r="A28" s="149">
        <v>20600</v>
      </c>
      <c r="B28" s="150"/>
      <c r="C28" s="151" t="s">
        <v>172</v>
      </c>
      <c r="D28" s="152">
        <v>164352</v>
      </c>
    </row>
    <row r="29" spans="1:4" s="144" customFormat="1" ht="24" customHeight="1">
      <c r="A29" s="145"/>
      <c r="B29" s="146"/>
      <c r="C29" s="147" t="s">
        <v>173</v>
      </c>
      <c r="D29" s="148">
        <f>SUM(D23:D28)</f>
        <v>167031</v>
      </c>
    </row>
    <row r="30" spans="1:4" s="107" customFormat="1" ht="24" customHeight="1">
      <c r="A30" s="153"/>
      <c r="B30" s="154" t="s">
        <v>174</v>
      </c>
      <c r="C30" s="155" t="s">
        <v>175</v>
      </c>
      <c r="D30" s="156"/>
    </row>
    <row r="31" spans="1:4" s="144" customFormat="1" ht="19.5" customHeight="1">
      <c r="A31" s="140">
        <v>11300</v>
      </c>
      <c r="B31" s="141"/>
      <c r="C31" s="142" t="s">
        <v>176</v>
      </c>
      <c r="D31" s="143">
        <v>10</v>
      </c>
    </row>
    <row r="32" spans="1:4" s="144" customFormat="1" ht="19.5" customHeight="1">
      <c r="A32" s="140">
        <v>11400</v>
      </c>
      <c r="B32" s="141"/>
      <c r="C32" s="142" t="s">
        <v>177</v>
      </c>
      <c r="D32" s="143">
        <v>797</v>
      </c>
    </row>
    <row r="33" spans="1:4" s="144" customFormat="1" ht="19.5" customHeight="1">
      <c r="A33" s="140">
        <v>13700</v>
      </c>
      <c r="B33" s="141"/>
      <c r="C33" s="142" t="s">
        <v>128</v>
      </c>
      <c r="D33" s="143">
        <v>1155</v>
      </c>
    </row>
    <row r="34" spans="1:4" s="144" customFormat="1" ht="19.5" customHeight="1">
      <c r="A34" s="140">
        <v>15500</v>
      </c>
      <c r="B34" s="141"/>
      <c r="C34" s="142" t="s">
        <v>178</v>
      </c>
      <c r="D34" s="143">
        <v>95</v>
      </c>
    </row>
    <row r="35" spans="1:4" s="144" customFormat="1" ht="19.5" customHeight="1">
      <c r="A35" s="140">
        <v>15902</v>
      </c>
      <c r="B35" s="141"/>
      <c r="C35" s="157" t="s">
        <v>179</v>
      </c>
      <c r="D35" s="143">
        <v>1</v>
      </c>
    </row>
    <row r="36" spans="1:4" s="144" customFormat="1" ht="42.75" customHeight="1">
      <c r="A36" s="158" t="s">
        <v>180</v>
      </c>
      <c r="B36" s="150"/>
      <c r="C36" s="159" t="s">
        <v>181</v>
      </c>
      <c r="D36" s="152">
        <v>101</v>
      </c>
    </row>
    <row r="37" spans="1:4" s="144" customFormat="1" ht="25.5" customHeight="1">
      <c r="A37" s="145"/>
      <c r="B37" s="146"/>
      <c r="C37" s="147" t="s">
        <v>182</v>
      </c>
      <c r="D37" s="148">
        <f>SUM(D30:D36)</f>
        <v>2159</v>
      </c>
    </row>
    <row r="38" spans="1:5" s="144" customFormat="1" ht="24" customHeight="1">
      <c r="A38" s="160" t="s">
        <v>183</v>
      </c>
      <c r="B38" s="160"/>
      <c r="C38" s="160"/>
      <c r="D38" s="160"/>
      <c r="E38" s="124"/>
    </row>
    <row r="39" spans="1:5" s="144" customFormat="1" ht="24" customHeight="1">
      <c r="A39" s="49" t="s">
        <v>151</v>
      </c>
      <c r="B39" s="49"/>
      <c r="C39" s="49"/>
      <c r="D39" s="49"/>
      <c r="E39" s="107"/>
    </row>
    <row r="40" spans="1:5" s="144" customFormat="1" ht="22.5" customHeight="1">
      <c r="A40" s="49" t="s">
        <v>152</v>
      </c>
      <c r="B40" s="49"/>
      <c r="C40" s="49"/>
      <c r="D40" s="49"/>
      <c r="E40" s="107"/>
    </row>
    <row r="41" spans="1:5" s="144" customFormat="1" ht="15" customHeight="1">
      <c r="A41" s="127"/>
      <c r="B41" s="127"/>
      <c r="C41" s="127"/>
      <c r="D41" s="128" t="s">
        <v>51</v>
      </c>
      <c r="E41" s="124"/>
    </row>
    <row r="42" spans="1:5" s="144" customFormat="1" ht="18.75" customHeight="1">
      <c r="A42" s="161" t="s">
        <v>100</v>
      </c>
      <c r="B42" s="162" t="s">
        <v>101</v>
      </c>
      <c r="C42" s="163"/>
      <c r="D42" s="161" t="s">
        <v>53</v>
      </c>
      <c r="E42" s="124"/>
    </row>
    <row r="43" spans="1:5" s="144" customFormat="1" ht="19.5" customHeight="1">
      <c r="A43" s="164" t="s">
        <v>102</v>
      </c>
      <c r="B43" s="165"/>
      <c r="C43" s="166"/>
      <c r="D43" s="164" t="s">
        <v>58</v>
      </c>
      <c r="E43" s="124"/>
    </row>
    <row r="44" spans="1:5" s="144" customFormat="1" ht="18" customHeight="1">
      <c r="A44" s="136"/>
      <c r="B44" s="137" t="s">
        <v>184</v>
      </c>
      <c r="C44" s="138" t="s">
        <v>185</v>
      </c>
      <c r="D44" s="139"/>
      <c r="E44" s="124"/>
    </row>
    <row r="45" spans="1:5" s="144" customFormat="1" ht="18" customHeight="1">
      <c r="A45" s="167">
        <v>11300</v>
      </c>
      <c r="B45" s="168"/>
      <c r="C45" s="169" t="s">
        <v>176</v>
      </c>
      <c r="D45" s="170">
        <v>11990</v>
      </c>
      <c r="E45" s="124"/>
    </row>
    <row r="46" spans="1:5" s="144" customFormat="1" ht="18.75" customHeight="1">
      <c r="A46" s="145"/>
      <c r="B46" s="146"/>
      <c r="C46" s="147" t="s">
        <v>186</v>
      </c>
      <c r="D46" s="148">
        <f>SUM(D45)</f>
        <v>11990</v>
      </c>
      <c r="E46" s="124"/>
    </row>
    <row r="47" spans="1:4" s="107" customFormat="1" ht="18" customHeight="1">
      <c r="A47" s="136"/>
      <c r="B47" s="137" t="s">
        <v>187</v>
      </c>
      <c r="C47" s="138" t="s">
        <v>188</v>
      </c>
      <c r="D47" s="139"/>
    </row>
    <row r="48" spans="1:4" s="144" customFormat="1" ht="18" customHeight="1">
      <c r="A48" s="140">
        <v>11500</v>
      </c>
      <c r="B48" s="141"/>
      <c r="C48" s="142" t="s">
        <v>116</v>
      </c>
      <c r="D48" s="143">
        <v>524</v>
      </c>
    </row>
    <row r="49" spans="1:4" s="144" customFormat="1" ht="18" customHeight="1">
      <c r="A49" s="140">
        <v>13100</v>
      </c>
      <c r="B49" s="141"/>
      <c r="C49" s="142" t="s">
        <v>126</v>
      </c>
      <c r="D49" s="143">
        <v>5</v>
      </c>
    </row>
    <row r="50" spans="1:4" s="144" customFormat="1" ht="39.75" customHeight="1">
      <c r="A50" s="171" t="s">
        <v>189</v>
      </c>
      <c r="B50" s="168"/>
      <c r="C50" s="169" t="s">
        <v>190</v>
      </c>
      <c r="D50" s="170">
        <v>86629</v>
      </c>
    </row>
    <row r="51" spans="1:4" s="144" customFormat="1" ht="22.5" customHeight="1">
      <c r="A51" s="145"/>
      <c r="B51" s="146"/>
      <c r="C51" s="147" t="s">
        <v>191</v>
      </c>
      <c r="D51" s="148">
        <f>SUM(D48:D50)</f>
        <v>87158</v>
      </c>
    </row>
    <row r="52" spans="1:4" s="107" customFormat="1" ht="19.5" customHeight="1">
      <c r="A52" s="136"/>
      <c r="B52" s="137" t="s">
        <v>192</v>
      </c>
      <c r="C52" s="138" t="s">
        <v>193</v>
      </c>
      <c r="D52" s="139"/>
    </row>
    <row r="53" spans="1:4" s="107" customFormat="1" ht="19.5" customHeight="1">
      <c r="A53" s="172">
        <v>10100</v>
      </c>
      <c r="B53" s="141"/>
      <c r="C53" s="173" t="s">
        <v>194</v>
      </c>
      <c r="D53" s="143"/>
    </row>
    <row r="54" spans="1:4" s="107" customFormat="1" ht="19.5" customHeight="1">
      <c r="A54" s="172">
        <v>10103</v>
      </c>
      <c r="B54" s="141"/>
      <c r="C54" s="142" t="s">
        <v>195</v>
      </c>
      <c r="D54" s="143">
        <v>22586</v>
      </c>
    </row>
    <row r="55" spans="1:4" s="107" customFormat="1" ht="16.5" customHeight="1">
      <c r="A55" s="174">
        <v>10107</v>
      </c>
      <c r="B55" s="175"/>
      <c r="C55" s="176" t="s">
        <v>196</v>
      </c>
      <c r="D55" s="177">
        <v>3831</v>
      </c>
    </row>
    <row r="56" spans="1:4" s="144" customFormat="1" ht="24">
      <c r="A56" s="172">
        <v>11900</v>
      </c>
      <c r="B56" s="141"/>
      <c r="C56" s="142" t="s">
        <v>197</v>
      </c>
      <c r="D56" s="143">
        <v>24713</v>
      </c>
    </row>
    <row r="57" spans="1:4" s="144" customFormat="1" ht="24">
      <c r="A57" s="172">
        <v>18100</v>
      </c>
      <c r="B57" s="141"/>
      <c r="C57" s="178" t="s">
        <v>143</v>
      </c>
      <c r="D57" s="177">
        <v>47749</v>
      </c>
    </row>
    <row r="58" spans="1:4" s="144" customFormat="1" ht="19.5" customHeight="1">
      <c r="A58" s="172">
        <v>12100</v>
      </c>
      <c r="B58" s="141"/>
      <c r="C58" s="173" t="s">
        <v>198</v>
      </c>
      <c r="D58" s="143"/>
    </row>
    <row r="59" spans="1:4" s="144" customFormat="1" ht="41.25" customHeight="1">
      <c r="A59" s="172" t="s">
        <v>199</v>
      </c>
      <c r="B59" s="141"/>
      <c r="C59" s="142" t="s">
        <v>200</v>
      </c>
      <c r="D59" s="143">
        <v>4195</v>
      </c>
    </row>
    <row r="60" spans="1:4" s="144" customFormat="1" ht="21" customHeight="1">
      <c r="A60" s="174">
        <v>12107</v>
      </c>
      <c r="B60" s="175"/>
      <c r="C60" s="176" t="s">
        <v>201</v>
      </c>
      <c r="D60" s="143">
        <v>2164</v>
      </c>
    </row>
    <row r="61" spans="1:4" s="144" customFormat="1" ht="36.75" customHeight="1">
      <c r="A61" s="171" t="s">
        <v>202</v>
      </c>
      <c r="B61" s="141"/>
      <c r="C61" s="142" t="s">
        <v>203</v>
      </c>
      <c r="D61" s="143">
        <v>5155</v>
      </c>
    </row>
    <row r="62" spans="1:4" s="144" customFormat="1" ht="24">
      <c r="A62" s="140">
        <v>12307</v>
      </c>
      <c r="B62" s="141"/>
      <c r="C62" s="142" t="s">
        <v>204</v>
      </c>
      <c r="D62" s="143">
        <v>1300</v>
      </c>
    </row>
    <row r="63" spans="1:4" s="144" customFormat="1" ht="24">
      <c r="A63" s="140">
        <v>13300</v>
      </c>
      <c r="B63" s="141"/>
      <c r="C63" s="142" t="s">
        <v>127</v>
      </c>
      <c r="D63" s="143">
        <v>16</v>
      </c>
    </row>
    <row r="64" spans="1:4" s="144" customFormat="1" ht="22.5" customHeight="1">
      <c r="A64" s="149">
        <v>17800</v>
      </c>
      <c r="B64" s="150"/>
      <c r="C64" s="151" t="s">
        <v>141</v>
      </c>
      <c r="D64" s="152">
        <v>335</v>
      </c>
    </row>
    <row r="65" spans="1:4" s="144" customFormat="1" ht="19.5" customHeight="1">
      <c r="A65" s="145"/>
      <c r="B65" s="146"/>
      <c r="C65" s="147" t="s">
        <v>205</v>
      </c>
      <c r="D65" s="148">
        <f>SUM(D54:D64)</f>
        <v>112044</v>
      </c>
    </row>
    <row r="66" spans="1:4" s="144" customFormat="1" ht="18.75" customHeight="1">
      <c r="A66" s="179"/>
      <c r="B66" s="180" t="s">
        <v>206</v>
      </c>
      <c r="C66" s="181" t="s">
        <v>207</v>
      </c>
      <c r="D66" s="182"/>
    </row>
    <row r="67" spans="1:4" s="144" customFormat="1" ht="18" customHeight="1">
      <c r="A67" s="183">
        <v>10800</v>
      </c>
      <c r="B67" s="184"/>
      <c r="C67" s="185" t="s">
        <v>208</v>
      </c>
      <c r="D67" s="186">
        <v>793</v>
      </c>
    </row>
    <row r="68" spans="1:4" s="144" customFormat="1" ht="18" customHeight="1">
      <c r="A68" s="183">
        <v>11600</v>
      </c>
      <c r="B68" s="184"/>
      <c r="C68" s="185" t="s">
        <v>117</v>
      </c>
      <c r="D68" s="186">
        <v>105</v>
      </c>
    </row>
    <row r="69" spans="1:4" s="144" customFormat="1" ht="18" customHeight="1">
      <c r="A69" s="183">
        <v>15000</v>
      </c>
      <c r="B69" s="184"/>
      <c r="C69" s="185" t="s">
        <v>131</v>
      </c>
      <c r="D69" s="186">
        <v>281</v>
      </c>
    </row>
    <row r="70" spans="1:4" s="144" customFormat="1" ht="18" customHeight="1">
      <c r="A70" s="183">
        <v>15901</v>
      </c>
      <c r="B70" s="184"/>
      <c r="C70" s="185" t="s">
        <v>209</v>
      </c>
      <c r="D70" s="186">
        <v>133</v>
      </c>
    </row>
    <row r="71" spans="1:4" s="144" customFormat="1" ht="18" customHeight="1">
      <c r="A71" s="187">
        <v>16500</v>
      </c>
      <c r="B71" s="188"/>
      <c r="C71" s="189" t="s">
        <v>138</v>
      </c>
      <c r="D71" s="190">
        <v>55</v>
      </c>
    </row>
    <row r="72" spans="1:4" s="144" customFormat="1" ht="21.75" customHeight="1">
      <c r="A72" s="191"/>
      <c r="B72" s="192"/>
      <c r="C72" s="193" t="s">
        <v>210</v>
      </c>
      <c r="D72" s="194">
        <f>SUM(D66:D71)</f>
        <v>1367</v>
      </c>
    </row>
    <row r="73" spans="1:4" ht="24.75">
      <c r="A73" s="160" t="s">
        <v>183</v>
      </c>
      <c r="B73" s="160"/>
      <c r="C73" s="160"/>
      <c r="D73" s="160"/>
    </row>
    <row r="74" spans="1:4" s="107" customFormat="1" ht="24.75" customHeight="1">
      <c r="A74" s="49" t="s">
        <v>151</v>
      </c>
      <c r="B74" s="49"/>
      <c r="C74" s="49"/>
      <c r="D74" s="49"/>
    </row>
    <row r="75" spans="1:4" s="107" customFormat="1" ht="24.75" customHeight="1">
      <c r="A75" s="49" t="s">
        <v>152</v>
      </c>
      <c r="B75" s="49"/>
      <c r="C75" s="49"/>
      <c r="D75" s="49"/>
    </row>
    <row r="76" spans="1:4" ht="24.75">
      <c r="A76" s="127"/>
      <c r="B76" s="127"/>
      <c r="C76" s="127"/>
      <c r="D76" s="128" t="s">
        <v>51</v>
      </c>
    </row>
    <row r="77" spans="1:4" ht="24.75">
      <c r="A77" s="161" t="s">
        <v>100</v>
      </c>
      <c r="B77" s="130" t="s">
        <v>101</v>
      </c>
      <c r="C77" s="131"/>
      <c r="D77" s="161" t="s">
        <v>53</v>
      </c>
    </row>
    <row r="78" spans="1:4" ht="24.75">
      <c r="A78" s="164" t="s">
        <v>102</v>
      </c>
      <c r="B78" s="134"/>
      <c r="C78" s="135"/>
      <c r="D78" s="164" t="s">
        <v>58</v>
      </c>
    </row>
    <row r="79" spans="1:4" ht="21.75" customHeight="1">
      <c r="A79" s="179"/>
      <c r="B79" s="180" t="s">
        <v>211</v>
      </c>
      <c r="C79" s="181" t="s">
        <v>212</v>
      </c>
      <c r="D79" s="182"/>
    </row>
    <row r="80" spans="1:4" ht="21.75" customHeight="1">
      <c r="A80" s="183">
        <v>11000</v>
      </c>
      <c r="B80" s="184"/>
      <c r="C80" s="185" t="s">
        <v>213</v>
      </c>
      <c r="D80" s="186">
        <v>31773</v>
      </c>
    </row>
    <row r="81" spans="1:4" ht="24.75">
      <c r="A81" s="191"/>
      <c r="B81" s="192"/>
      <c r="C81" s="193" t="s">
        <v>214</v>
      </c>
      <c r="D81" s="194">
        <f>SUM(D80:D80)</f>
        <v>31773</v>
      </c>
    </row>
    <row r="82" spans="1:4" ht="21.75" customHeight="1">
      <c r="A82" s="179"/>
      <c r="B82" s="180" t="s">
        <v>215</v>
      </c>
      <c r="C82" s="181" t="s">
        <v>216</v>
      </c>
      <c r="D82" s="182"/>
    </row>
    <row r="83" spans="1:4" ht="21.75" customHeight="1">
      <c r="A83" s="183">
        <v>11100</v>
      </c>
      <c r="B83" s="184"/>
      <c r="C83" s="185" t="s">
        <v>217</v>
      </c>
      <c r="D83" s="186">
        <v>2991</v>
      </c>
    </row>
    <row r="84" spans="1:4" ht="21.75" customHeight="1">
      <c r="A84" s="195">
        <v>17900</v>
      </c>
      <c r="B84" s="196"/>
      <c r="C84" s="197" t="s">
        <v>142</v>
      </c>
      <c r="D84" s="198">
        <v>838</v>
      </c>
    </row>
    <row r="85" spans="1:4" ht="24.75">
      <c r="A85" s="191"/>
      <c r="B85" s="192"/>
      <c r="C85" s="193" t="s">
        <v>218</v>
      </c>
      <c r="D85" s="194">
        <f>SUM(D83:D84)</f>
        <v>3829</v>
      </c>
    </row>
    <row r="86" spans="1:4" ht="20.25" customHeight="1">
      <c r="A86" s="179"/>
      <c r="B86" s="180" t="s">
        <v>219</v>
      </c>
      <c r="C86" s="181" t="s">
        <v>220</v>
      </c>
      <c r="D86" s="182"/>
    </row>
    <row r="87" spans="1:4" ht="42.75" customHeight="1">
      <c r="A87" s="199" t="s">
        <v>221</v>
      </c>
      <c r="B87" s="184"/>
      <c r="C87" s="142" t="s">
        <v>222</v>
      </c>
      <c r="D87" s="143">
        <v>28362</v>
      </c>
    </row>
    <row r="88" spans="1:4" ht="44.25" customHeight="1">
      <c r="A88" s="200" t="s">
        <v>223</v>
      </c>
      <c r="B88" s="188"/>
      <c r="C88" s="151" t="s">
        <v>224</v>
      </c>
      <c r="D88" s="152">
        <v>3688</v>
      </c>
    </row>
    <row r="89" spans="1:4" ht="20.25" customHeight="1">
      <c r="A89" s="201">
        <v>14222</v>
      </c>
      <c r="B89" s="202"/>
      <c r="C89" s="203" t="s">
        <v>225</v>
      </c>
      <c r="D89" s="204">
        <v>33200</v>
      </c>
    </row>
    <row r="90" spans="1:4" ht="20.25" customHeight="1">
      <c r="A90" s="191"/>
      <c r="B90" s="192"/>
      <c r="C90" s="193" t="s">
        <v>226</v>
      </c>
      <c r="D90" s="194">
        <f>SUM(D87:D89)</f>
        <v>65250</v>
      </c>
    </row>
    <row r="91" spans="1:4" ht="20.25" customHeight="1">
      <c r="A91" s="179"/>
      <c r="B91" s="180" t="s">
        <v>227</v>
      </c>
      <c r="C91" s="181" t="s">
        <v>228</v>
      </c>
      <c r="D91" s="182"/>
    </row>
    <row r="92" spans="1:4" ht="20.25" customHeight="1">
      <c r="A92" s="183">
        <v>10900</v>
      </c>
      <c r="B92" s="184"/>
      <c r="C92" s="185" t="s">
        <v>110</v>
      </c>
      <c r="D92" s="186">
        <v>5304</v>
      </c>
    </row>
    <row r="93" spans="1:4" ht="20.25" customHeight="1">
      <c r="A93" s="183">
        <v>15700</v>
      </c>
      <c r="B93" s="184"/>
      <c r="C93" s="185" t="s">
        <v>229</v>
      </c>
      <c r="D93" s="186">
        <v>10</v>
      </c>
    </row>
    <row r="94" spans="1:4" ht="20.25" customHeight="1">
      <c r="A94" s="187">
        <v>16700</v>
      </c>
      <c r="B94" s="188"/>
      <c r="C94" s="189" t="s">
        <v>139</v>
      </c>
      <c r="D94" s="190">
        <v>5148</v>
      </c>
    </row>
    <row r="95" spans="1:4" ht="20.25" customHeight="1">
      <c r="A95" s="191"/>
      <c r="B95" s="192"/>
      <c r="C95" s="193" t="s">
        <v>230</v>
      </c>
      <c r="D95" s="194">
        <f>SUM(D92:D94)</f>
        <v>10462</v>
      </c>
    </row>
    <row r="96" spans="1:4" ht="20.25" customHeight="1">
      <c r="A96" s="179"/>
      <c r="B96" s="180" t="s">
        <v>231</v>
      </c>
      <c r="C96" s="181" t="s">
        <v>232</v>
      </c>
      <c r="D96" s="182"/>
    </row>
    <row r="97" spans="1:4" ht="20.25" customHeight="1">
      <c r="A97" s="201">
        <v>40501</v>
      </c>
      <c r="B97" s="202"/>
      <c r="C97" s="203" t="s">
        <v>146</v>
      </c>
      <c r="D97" s="204">
        <v>403225</v>
      </c>
    </row>
    <row r="98" spans="1:4" ht="20.25" customHeight="1">
      <c r="A98" s="191"/>
      <c r="B98" s="192"/>
      <c r="C98" s="193" t="s">
        <v>233</v>
      </c>
      <c r="D98" s="194">
        <f>SUM(D97)</f>
        <v>403225</v>
      </c>
    </row>
    <row r="99" spans="1:4" ht="20.25" customHeight="1">
      <c r="A99" s="195">
        <v>19000</v>
      </c>
      <c r="B99" s="196"/>
      <c r="C99" s="205" t="s">
        <v>234</v>
      </c>
      <c r="D99" s="198">
        <v>9000</v>
      </c>
    </row>
    <row r="100" spans="1:4" ht="20.25" customHeight="1">
      <c r="A100" s="164"/>
      <c r="B100" s="206"/>
      <c r="C100" s="207" t="s">
        <v>235</v>
      </c>
      <c r="D100" s="208">
        <f>SUM(D18+D21+D29+D37+D46+D51+D65+D72+D81+D85+D90+D95+D98+D99)</f>
        <v>1130000</v>
      </c>
    </row>
    <row r="101" spans="1:4" ht="13.5" customHeight="1">
      <c r="A101" s="209"/>
      <c r="B101" s="210"/>
      <c r="C101" s="209"/>
      <c r="D101" s="211"/>
    </row>
    <row r="102" spans="1:4" ht="17.25" customHeight="1">
      <c r="A102" s="45">
        <v>39425</v>
      </c>
      <c r="B102" s="45"/>
      <c r="C102" s="212"/>
      <c r="D102" s="212"/>
    </row>
    <row r="103" spans="1:4" ht="17.25" customHeight="1">
      <c r="A103" s="43" t="s">
        <v>236</v>
      </c>
      <c r="B103" s="43"/>
      <c r="C103" s="212"/>
      <c r="D103" s="212"/>
    </row>
    <row r="104" spans="1:4" ht="13.5" customHeight="1">
      <c r="A104" s="212"/>
      <c r="B104" s="212"/>
      <c r="C104" s="212"/>
      <c r="D104" s="212"/>
    </row>
    <row r="105" spans="1:4" ht="13.5" customHeight="1">
      <c r="A105" s="212"/>
      <c r="B105" s="212"/>
      <c r="C105" s="212"/>
      <c r="D105" s="212"/>
    </row>
    <row r="106" spans="1:4" ht="13.5" customHeight="1">
      <c r="A106" s="212"/>
      <c r="B106" s="212"/>
      <c r="C106" s="212"/>
      <c r="D106" s="212"/>
    </row>
    <row r="107" spans="1:4" ht="13.5" customHeight="1">
      <c r="A107" s="212"/>
      <c r="B107" s="212"/>
      <c r="C107" s="212"/>
      <c r="D107" s="212"/>
    </row>
    <row r="108" spans="1:4" ht="13.5" customHeight="1">
      <c r="A108" s="212"/>
      <c r="B108" s="212"/>
      <c r="C108" s="212"/>
      <c r="D108" s="212"/>
    </row>
    <row r="109" spans="1:4" ht="13.5" customHeight="1">
      <c r="A109" s="212"/>
      <c r="B109" s="212"/>
      <c r="C109" s="212"/>
      <c r="D109" s="212"/>
    </row>
    <row r="110" spans="1:4" ht="13.5" customHeight="1">
      <c r="A110" s="212"/>
      <c r="B110" s="212"/>
      <c r="C110" s="212"/>
      <c r="D110" s="212"/>
    </row>
    <row r="111" spans="1:4" ht="13.5" customHeight="1">
      <c r="A111" s="212"/>
      <c r="B111" s="212"/>
      <c r="C111" s="212"/>
      <c r="D111" s="212"/>
    </row>
    <row r="112" spans="1:4" ht="13.5" customHeight="1">
      <c r="A112" s="212"/>
      <c r="B112" s="212"/>
      <c r="C112" s="212"/>
      <c r="D112" s="212"/>
    </row>
    <row r="113" spans="1:4" ht="13.5" customHeight="1">
      <c r="A113" s="212"/>
      <c r="B113" s="212"/>
      <c r="C113" s="212"/>
      <c r="D113" s="212"/>
    </row>
    <row r="114" spans="1:4" ht="13.5" customHeight="1">
      <c r="A114" s="212"/>
      <c r="B114" s="212"/>
      <c r="C114" s="212"/>
      <c r="D114" s="212"/>
    </row>
    <row r="115" spans="1:4" ht="13.5" customHeight="1">
      <c r="A115" s="212"/>
      <c r="B115" s="212"/>
      <c r="C115" s="212"/>
      <c r="D115" s="212"/>
    </row>
    <row r="116" spans="1:4" ht="13.5" customHeight="1">
      <c r="A116" s="212"/>
      <c r="B116" s="212"/>
      <c r="C116" s="212"/>
      <c r="D116" s="212"/>
    </row>
    <row r="117" spans="1:4" ht="13.5" customHeight="1">
      <c r="A117" s="212"/>
      <c r="B117" s="212"/>
      <c r="C117" s="212"/>
      <c r="D117" s="212"/>
    </row>
    <row r="118" spans="1:4" ht="13.5" customHeight="1">
      <c r="A118" s="212"/>
      <c r="B118" s="212"/>
      <c r="C118" s="212"/>
      <c r="D118" s="212"/>
    </row>
    <row r="119" spans="1:4" ht="13.5" customHeight="1">
      <c r="A119" s="212"/>
      <c r="B119" s="212"/>
      <c r="C119" s="212"/>
      <c r="D119" s="212"/>
    </row>
    <row r="120" spans="1:4" ht="13.5" customHeight="1">
      <c r="A120" s="212"/>
      <c r="B120" s="212"/>
      <c r="C120" s="212"/>
      <c r="D120" s="212"/>
    </row>
    <row r="121" spans="1:4" ht="13.5" customHeight="1">
      <c r="A121" s="212"/>
      <c r="B121" s="212"/>
      <c r="C121" s="212"/>
      <c r="D121" s="212"/>
    </row>
    <row r="122" spans="1:4" ht="13.5" customHeight="1">
      <c r="A122" s="212"/>
      <c r="B122" s="212"/>
      <c r="C122" s="212"/>
      <c r="D122" s="212"/>
    </row>
    <row r="123" spans="1:4" ht="13.5" customHeight="1">
      <c r="A123" s="212"/>
      <c r="B123" s="212"/>
      <c r="C123" s="212"/>
      <c r="D123" s="212"/>
    </row>
    <row r="124" spans="1:4" ht="13.5" customHeight="1">
      <c r="A124" s="212"/>
      <c r="B124" s="212"/>
      <c r="C124" s="212"/>
      <c r="D124" s="212"/>
    </row>
    <row r="125" spans="1:4" ht="13.5" customHeight="1">
      <c r="A125" s="212"/>
      <c r="B125" s="212"/>
      <c r="C125" s="212"/>
      <c r="D125" s="212"/>
    </row>
    <row r="126" spans="1:4" ht="13.5" customHeight="1">
      <c r="A126" s="212"/>
      <c r="B126" s="212"/>
      <c r="C126" s="212"/>
      <c r="D126" s="212"/>
    </row>
    <row r="127" spans="1:4" ht="13.5" customHeight="1">
      <c r="A127" s="212"/>
      <c r="B127" s="212"/>
      <c r="C127" s="212"/>
      <c r="D127" s="212"/>
    </row>
    <row r="128" spans="1:4" ht="13.5" customHeight="1">
      <c r="A128" s="212"/>
      <c r="B128" s="212"/>
      <c r="C128" s="212"/>
      <c r="D128" s="212"/>
    </row>
    <row r="129" spans="1:4" ht="13.5" customHeight="1">
      <c r="A129" s="212"/>
      <c r="B129" s="212"/>
      <c r="C129" s="212"/>
      <c r="D129" s="212"/>
    </row>
    <row r="130" spans="1:4" ht="13.5" customHeight="1">
      <c r="A130" s="212"/>
      <c r="B130" s="212"/>
      <c r="C130" s="212"/>
      <c r="D130" s="212"/>
    </row>
    <row r="131" spans="1:4" ht="13.5" customHeight="1">
      <c r="A131" s="212"/>
      <c r="B131" s="212"/>
      <c r="C131" s="212"/>
      <c r="D131" s="212"/>
    </row>
    <row r="132" spans="1:4" ht="13.5" customHeight="1">
      <c r="A132" s="212"/>
      <c r="B132" s="212"/>
      <c r="C132" s="212"/>
      <c r="D132" s="212"/>
    </row>
    <row r="133" spans="1:4" ht="13.5" customHeight="1">
      <c r="A133" s="212"/>
      <c r="B133" s="212"/>
      <c r="C133" s="212"/>
      <c r="D133" s="212"/>
    </row>
    <row r="134" spans="1:4" ht="13.5" customHeight="1">
      <c r="A134" s="212"/>
      <c r="B134" s="212"/>
      <c r="C134" s="212"/>
      <c r="D134" s="212"/>
    </row>
    <row r="135" spans="1:4" ht="13.5" customHeight="1">
      <c r="A135" s="212"/>
      <c r="B135" s="212"/>
      <c r="C135" s="212"/>
      <c r="D135" s="212"/>
    </row>
    <row r="136" spans="1:4" ht="13.5" customHeight="1">
      <c r="A136" s="212"/>
      <c r="B136" s="212"/>
      <c r="C136" s="212"/>
      <c r="D136" s="212"/>
    </row>
    <row r="137" spans="1:4" ht="13.5" customHeight="1">
      <c r="A137" s="212"/>
      <c r="B137" s="212"/>
      <c r="C137" s="212"/>
      <c r="D137" s="212"/>
    </row>
    <row r="138" spans="1:4" ht="13.5" customHeight="1">
      <c r="A138" s="212"/>
      <c r="B138" s="212"/>
      <c r="C138" s="212"/>
      <c r="D138" s="212"/>
    </row>
    <row r="139" spans="1:4" ht="13.5" customHeight="1">
      <c r="A139" s="212"/>
      <c r="B139" s="212"/>
      <c r="C139" s="212"/>
      <c r="D139" s="212"/>
    </row>
    <row r="140" spans="1:4" ht="13.5" customHeight="1">
      <c r="A140" s="212"/>
      <c r="B140" s="212"/>
      <c r="C140" s="212"/>
      <c r="D140" s="212"/>
    </row>
    <row r="141" spans="1:4" ht="13.5" customHeight="1">
      <c r="A141" s="212"/>
      <c r="B141" s="212"/>
      <c r="C141" s="212"/>
      <c r="D141" s="212"/>
    </row>
    <row r="142" spans="1:4" ht="13.5" customHeight="1">
      <c r="A142" s="212"/>
      <c r="B142" s="212"/>
      <c r="C142" s="212"/>
      <c r="D142" s="212"/>
    </row>
    <row r="143" spans="1:4" ht="13.5" customHeight="1">
      <c r="A143" s="212"/>
      <c r="B143" s="212"/>
      <c r="C143" s="212"/>
      <c r="D143" s="212"/>
    </row>
    <row r="144" spans="1:4" ht="13.5" customHeight="1">
      <c r="A144" s="212"/>
      <c r="B144" s="212"/>
      <c r="C144" s="212"/>
      <c r="D144" s="212"/>
    </row>
    <row r="145" spans="1:4" ht="13.5" customHeight="1">
      <c r="A145" s="212"/>
      <c r="B145" s="212"/>
      <c r="C145" s="212"/>
      <c r="D145" s="212"/>
    </row>
    <row r="146" spans="1:4" ht="13.5" customHeight="1">
      <c r="A146" s="212"/>
      <c r="B146" s="212"/>
      <c r="C146" s="212"/>
      <c r="D146" s="212"/>
    </row>
    <row r="147" spans="1:4" ht="13.5" customHeight="1">
      <c r="A147" s="212"/>
      <c r="B147" s="212"/>
      <c r="C147" s="212"/>
      <c r="D147" s="212"/>
    </row>
    <row r="148" spans="1:4" ht="13.5" customHeight="1">
      <c r="A148" s="212"/>
      <c r="B148" s="212"/>
      <c r="C148" s="212"/>
      <c r="D148" s="212"/>
    </row>
    <row r="149" spans="1:4" ht="13.5" customHeight="1">
      <c r="A149" s="212"/>
      <c r="B149" s="212"/>
      <c r="C149" s="212"/>
      <c r="D149" s="212"/>
    </row>
    <row r="150" spans="1:4" ht="13.5" customHeight="1">
      <c r="A150" s="212"/>
      <c r="B150" s="212"/>
      <c r="C150" s="212"/>
      <c r="D150" s="212"/>
    </row>
    <row r="151" spans="1:4" ht="13.5" customHeight="1">
      <c r="A151" s="212"/>
      <c r="B151" s="212"/>
      <c r="C151" s="212"/>
      <c r="D151" s="212"/>
    </row>
    <row r="152" spans="1:4" ht="13.5" customHeight="1">
      <c r="A152" s="212"/>
      <c r="B152" s="212"/>
      <c r="C152" s="212"/>
      <c r="D152" s="212"/>
    </row>
    <row r="153" spans="1:4" ht="13.5" customHeight="1">
      <c r="A153" s="212"/>
      <c r="B153" s="212"/>
      <c r="C153" s="212"/>
      <c r="D153" s="212"/>
    </row>
    <row r="154" spans="1:4" ht="13.5" customHeight="1">
      <c r="A154" s="212"/>
      <c r="B154" s="212"/>
      <c r="C154" s="212"/>
      <c r="D154" s="212"/>
    </row>
    <row r="155" spans="1:4" ht="13.5" customHeight="1">
      <c r="A155" s="212"/>
      <c r="B155" s="212"/>
      <c r="C155" s="212"/>
      <c r="D155" s="212"/>
    </row>
    <row r="156" spans="1:4" ht="13.5" customHeight="1">
      <c r="A156" s="212"/>
      <c r="B156" s="212"/>
      <c r="C156" s="212"/>
      <c r="D156" s="212"/>
    </row>
    <row r="157" spans="1:4" ht="13.5" customHeight="1">
      <c r="A157" s="212"/>
      <c r="B157" s="212"/>
      <c r="C157" s="212"/>
      <c r="D157" s="212"/>
    </row>
    <row r="158" spans="1:4" ht="13.5" customHeight="1">
      <c r="A158" s="212"/>
      <c r="B158" s="212"/>
      <c r="C158" s="212"/>
      <c r="D158" s="212"/>
    </row>
    <row r="159" spans="1:4" ht="13.5" customHeight="1">
      <c r="A159" s="212"/>
      <c r="B159" s="212"/>
      <c r="C159" s="212"/>
      <c r="D159" s="212"/>
    </row>
    <row r="160" spans="1:4" ht="13.5" customHeight="1">
      <c r="A160" s="212"/>
      <c r="B160" s="212"/>
      <c r="C160" s="212"/>
      <c r="D160" s="212"/>
    </row>
    <row r="161" spans="1:4" ht="13.5" customHeight="1">
      <c r="A161" s="212"/>
      <c r="B161" s="212"/>
      <c r="C161" s="212"/>
      <c r="D161" s="212"/>
    </row>
    <row r="162" spans="1:4" ht="13.5" customHeight="1">
      <c r="A162" s="212"/>
      <c r="B162" s="212"/>
      <c r="C162" s="212"/>
      <c r="D162" s="212"/>
    </row>
    <row r="163" spans="1:4" ht="13.5" customHeight="1">
      <c r="A163" s="212"/>
      <c r="B163" s="212"/>
      <c r="C163" s="212"/>
      <c r="D163" s="212"/>
    </row>
    <row r="164" spans="1:4" ht="13.5" customHeight="1">
      <c r="A164" s="212"/>
      <c r="B164" s="212"/>
      <c r="C164" s="212"/>
      <c r="D164" s="212"/>
    </row>
    <row r="165" spans="1:4" ht="13.5" customHeight="1">
      <c r="A165" s="212"/>
      <c r="B165" s="212"/>
      <c r="C165" s="212"/>
      <c r="D165" s="212"/>
    </row>
    <row r="166" spans="1:4" ht="13.5" customHeight="1">
      <c r="A166" s="212"/>
      <c r="B166" s="212"/>
      <c r="C166" s="212"/>
      <c r="D166" s="212"/>
    </row>
    <row r="167" spans="1:4" ht="13.5" customHeight="1">
      <c r="A167" s="212"/>
      <c r="B167" s="212"/>
      <c r="C167" s="212"/>
      <c r="D167" s="212"/>
    </row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3">
    <mergeCell ref="A102:B102"/>
    <mergeCell ref="A40:D40"/>
    <mergeCell ref="B42:C43"/>
    <mergeCell ref="A73:D73"/>
    <mergeCell ref="A74:D74"/>
    <mergeCell ref="A75:D75"/>
    <mergeCell ref="B77:C78"/>
    <mergeCell ref="A1:D1"/>
    <mergeCell ref="A2:D2"/>
    <mergeCell ref="A3:D3"/>
    <mergeCell ref="B5:C6"/>
    <mergeCell ref="A38:D38"/>
    <mergeCell ref="A39:D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51" bestFit="1" customWidth="1"/>
    <col min="2" max="2" width="7.57421875" style="52" bestFit="1" customWidth="1"/>
    <col min="3" max="3" width="4.8515625" style="51" customWidth="1"/>
    <col min="4" max="4" width="49.8515625" style="51" customWidth="1"/>
    <col min="5" max="5" width="17.00390625" style="106" bestFit="1" customWidth="1"/>
    <col min="6" max="16384" width="9.140625" style="51" customWidth="1"/>
  </cols>
  <sheetData>
    <row r="1" spans="1:5" s="48" customFormat="1" ht="18.75" customHeight="1">
      <c r="A1" s="47" t="s">
        <v>48</v>
      </c>
      <c r="B1" s="47"/>
      <c r="C1" s="47"/>
      <c r="D1" s="47"/>
      <c r="E1" s="47"/>
    </row>
    <row r="2" spans="1:5" s="50" customFormat="1" ht="21" customHeight="1">
      <c r="A2" s="49" t="s">
        <v>49</v>
      </c>
      <c r="B2" s="49"/>
      <c r="C2" s="49"/>
      <c r="D2" s="49"/>
      <c r="E2" s="49"/>
    </row>
    <row r="3" spans="1:5" s="50" customFormat="1" ht="21" customHeight="1">
      <c r="A3" s="49" t="s">
        <v>50</v>
      </c>
      <c r="B3" s="49"/>
      <c r="C3" s="49"/>
      <c r="D3" s="49"/>
      <c r="E3" s="49"/>
    </row>
    <row r="4" spans="3:5" ht="13.5">
      <c r="C4" s="53"/>
      <c r="D4" s="54"/>
      <c r="E4" s="55" t="s">
        <v>51</v>
      </c>
    </row>
    <row r="5" spans="1:5" s="61" customFormat="1" ht="24" customHeight="1">
      <c r="A5" s="56" t="s">
        <v>52</v>
      </c>
      <c r="B5" s="57"/>
      <c r="C5" s="58"/>
      <c r="D5" s="59"/>
      <c r="E5" s="60" t="s">
        <v>53</v>
      </c>
    </row>
    <row r="6" spans="1:5" s="61" customFormat="1" ht="24" customHeight="1">
      <c r="A6" s="62" t="s">
        <v>54</v>
      </c>
      <c r="B6" s="63" t="s">
        <v>55</v>
      </c>
      <c r="C6" s="64" t="s">
        <v>56</v>
      </c>
      <c r="D6" s="65" t="s">
        <v>57</v>
      </c>
      <c r="E6" s="66" t="s">
        <v>58</v>
      </c>
    </row>
    <row r="7" spans="1:5" s="61" customFormat="1" ht="17.25" customHeight="1">
      <c r="A7" s="67"/>
      <c r="B7" s="68"/>
      <c r="C7" s="69"/>
      <c r="D7" s="70" t="s">
        <v>59</v>
      </c>
      <c r="E7" s="71"/>
    </row>
    <row r="8" spans="1:5" s="61" customFormat="1" ht="17.25" customHeight="1">
      <c r="A8" s="72">
        <v>21</v>
      </c>
      <c r="B8" s="73">
        <v>101</v>
      </c>
      <c r="C8" s="74">
        <v>1</v>
      </c>
      <c r="D8" s="75" t="s">
        <v>60</v>
      </c>
      <c r="E8" s="76">
        <v>166000</v>
      </c>
    </row>
    <row r="9" spans="1:5" s="61" customFormat="1" ht="17.25" customHeight="1">
      <c r="A9" s="72">
        <v>11</v>
      </c>
      <c r="B9" s="73">
        <v>103</v>
      </c>
      <c r="C9" s="74">
        <v>1</v>
      </c>
      <c r="D9" s="75" t="s">
        <v>61</v>
      </c>
      <c r="E9" s="76">
        <v>86411</v>
      </c>
    </row>
    <row r="10" spans="1:5" s="61" customFormat="1" ht="17.25" customHeight="1">
      <c r="A10" s="72">
        <v>11</v>
      </c>
      <c r="B10" s="73">
        <v>104</v>
      </c>
      <c r="C10" s="74">
        <v>1</v>
      </c>
      <c r="D10" s="75" t="s">
        <v>62</v>
      </c>
      <c r="E10" s="76">
        <v>7336</v>
      </c>
    </row>
    <row r="11" spans="1:5" s="61" customFormat="1" ht="17.25" customHeight="1">
      <c r="A11" s="72">
        <v>41</v>
      </c>
      <c r="B11" s="73">
        <v>104</v>
      </c>
      <c r="C11" s="74">
        <v>1</v>
      </c>
      <c r="D11" s="75" t="s">
        <v>63</v>
      </c>
      <c r="E11" s="76">
        <v>21908</v>
      </c>
    </row>
    <row r="12" spans="1:5" s="61" customFormat="1" ht="17.25" customHeight="1">
      <c r="A12" s="72">
        <v>51</v>
      </c>
      <c r="B12" s="73">
        <v>105</v>
      </c>
      <c r="C12" s="74">
        <v>1</v>
      </c>
      <c r="D12" s="75" t="s">
        <v>64</v>
      </c>
      <c r="E12" s="76">
        <v>3329</v>
      </c>
    </row>
    <row r="13" spans="1:5" s="61" customFormat="1" ht="17.25" customHeight="1">
      <c r="A13" s="72">
        <v>52</v>
      </c>
      <c r="B13" s="73">
        <v>105</v>
      </c>
      <c r="C13" s="74">
        <v>1</v>
      </c>
      <c r="D13" s="75" t="s">
        <v>65</v>
      </c>
      <c r="E13" s="76">
        <v>21500</v>
      </c>
    </row>
    <row r="14" spans="1:5" s="61" customFormat="1" ht="17.25" customHeight="1">
      <c r="A14" s="72">
        <v>53</v>
      </c>
      <c r="B14" s="73">
        <v>105</v>
      </c>
      <c r="C14" s="74">
        <v>1</v>
      </c>
      <c r="D14" s="75" t="s">
        <v>66</v>
      </c>
      <c r="E14" s="76">
        <v>12067</v>
      </c>
    </row>
    <row r="15" spans="1:5" s="61" customFormat="1" ht="17.25" customHeight="1">
      <c r="A15" s="72">
        <v>54</v>
      </c>
      <c r="B15" s="73">
        <v>105</v>
      </c>
      <c r="C15" s="74">
        <v>1</v>
      </c>
      <c r="D15" s="75" t="s">
        <v>67</v>
      </c>
      <c r="E15" s="76">
        <v>5700</v>
      </c>
    </row>
    <row r="16" spans="1:5" s="61" customFormat="1" ht="17.25" customHeight="1">
      <c r="A16" s="72">
        <v>55</v>
      </c>
      <c r="B16" s="73">
        <v>105</v>
      </c>
      <c r="C16" s="74">
        <v>1</v>
      </c>
      <c r="D16" s="75" t="s">
        <v>68</v>
      </c>
      <c r="E16" s="76">
        <v>6711</v>
      </c>
    </row>
    <row r="17" spans="1:5" s="61" customFormat="1" ht="17.25" customHeight="1">
      <c r="A17" s="72">
        <v>61</v>
      </c>
      <c r="B17" s="73">
        <v>105</v>
      </c>
      <c r="C17" s="74">
        <v>1</v>
      </c>
      <c r="D17" s="75" t="s">
        <v>69</v>
      </c>
      <c r="E17" s="76">
        <v>3647</v>
      </c>
    </row>
    <row r="18" spans="1:5" s="61" customFormat="1" ht="17.25" customHeight="1">
      <c r="A18" s="67">
        <v>11</v>
      </c>
      <c r="B18" s="77">
        <v>106</v>
      </c>
      <c r="C18" s="78">
        <v>1</v>
      </c>
      <c r="D18" s="79" t="s">
        <v>70</v>
      </c>
      <c r="E18" s="76">
        <v>100000</v>
      </c>
    </row>
    <row r="19" spans="1:5" s="61" customFormat="1" ht="22.5" customHeight="1">
      <c r="A19" s="80"/>
      <c r="B19" s="81"/>
      <c r="C19" s="82"/>
      <c r="D19" s="83" t="s">
        <v>71</v>
      </c>
      <c r="E19" s="84">
        <f>SUM(E8:E18)</f>
        <v>434609</v>
      </c>
    </row>
    <row r="20" spans="1:5" s="61" customFormat="1" ht="17.25" customHeight="1">
      <c r="A20" s="67"/>
      <c r="B20" s="77"/>
      <c r="C20" s="78"/>
      <c r="D20" s="85" t="s">
        <v>72</v>
      </c>
      <c r="E20" s="86"/>
    </row>
    <row r="21" spans="1:5" s="61" customFormat="1" ht="17.25" customHeight="1">
      <c r="A21" s="72">
        <v>13</v>
      </c>
      <c r="B21" s="73">
        <v>108</v>
      </c>
      <c r="C21" s="74">
        <v>1</v>
      </c>
      <c r="D21" s="87" t="s">
        <v>73</v>
      </c>
      <c r="E21" s="76">
        <v>55760</v>
      </c>
    </row>
    <row r="22" spans="1:5" s="61" customFormat="1" ht="17.25" customHeight="1">
      <c r="A22" s="72">
        <v>14</v>
      </c>
      <c r="B22" s="73">
        <v>108</v>
      </c>
      <c r="C22" s="74">
        <v>1</v>
      </c>
      <c r="D22" s="87" t="s">
        <v>74</v>
      </c>
      <c r="E22" s="76">
        <v>355</v>
      </c>
    </row>
    <row r="23" spans="1:5" s="61" customFormat="1" ht="17.25" customHeight="1">
      <c r="A23" s="72">
        <v>15</v>
      </c>
      <c r="B23" s="73">
        <v>108</v>
      </c>
      <c r="C23" s="74">
        <v>1</v>
      </c>
      <c r="D23" s="87" t="s">
        <v>75</v>
      </c>
      <c r="E23" s="76">
        <v>3613</v>
      </c>
    </row>
    <row r="24" spans="1:5" s="61" customFormat="1" ht="17.25" customHeight="1">
      <c r="A24" s="72">
        <v>16</v>
      </c>
      <c r="B24" s="73">
        <v>108</v>
      </c>
      <c r="C24" s="74">
        <v>1</v>
      </c>
      <c r="D24" s="87" t="s">
        <v>76</v>
      </c>
      <c r="E24" s="76">
        <v>22000</v>
      </c>
    </row>
    <row r="25" spans="1:5" s="61" customFormat="1" ht="17.25" customHeight="1">
      <c r="A25" s="72">
        <v>17</v>
      </c>
      <c r="B25" s="73">
        <v>108</v>
      </c>
      <c r="C25" s="74">
        <v>1</v>
      </c>
      <c r="D25" s="87" t="s">
        <v>77</v>
      </c>
      <c r="E25" s="76">
        <v>250</v>
      </c>
    </row>
    <row r="26" spans="1:5" s="61" customFormat="1" ht="17.25" customHeight="1">
      <c r="A26" s="72">
        <v>18</v>
      </c>
      <c r="B26" s="73">
        <v>108</v>
      </c>
      <c r="C26" s="74">
        <v>1</v>
      </c>
      <c r="D26" s="87" t="s">
        <v>78</v>
      </c>
      <c r="E26" s="76">
        <v>27200</v>
      </c>
    </row>
    <row r="27" spans="1:5" s="61" customFormat="1" ht="17.25" customHeight="1">
      <c r="A27" s="72">
        <v>21</v>
      </c>
      <c r="B27" s="73">
        <v>108</v>
      </c>
      <c r="C27" s="74">
        <v>1</v>
      </c>
      <c r="D27" s="87" t="s">
        <v>79</v>
      </c>
      <c r="E27" s="76">
        <v>6000</v>
      </c>
    </row>
    <row r="28" spans="1:5" s="61" customFormat="1" ht="17.25" customHeight="1">
      <c r="A28" s="72">
        <v>31</v>
      </c>
      <c r="B28" s="73">
        <v>108</v>
      </c>
      <c r="C28" s="74">
        <v>1</v>
      </c>
      <c r="D28" s="87" t="s">
        <v>80</v>
      </c>
      <c r="E28" s="76">
        <v>6574</v>
      </c>
    </row>
    <row r="29" spans="1:5" s="61" customFormat="1" ht="17.25" customHeight="1">
      <c r="A29" s="72">
        <v>41</v>
      </c>
      <c r="B29" s="73">
        <v>108</v>
      </c>
      <c r="C29" s="74">
        <v>1</v>
      </c>
      <c r="D29" s="87" t="s">
        <v>81</v>
      </c>
      <c r="E29" s="88">
        <v>396818</v>
      </c>
    </row>
    <row r="30" spans="1:5" s="61" customFormat="1" ht="17.25" customHeight="1">
      <c r="A30" s="72">
        <v>42</v>
      </c>
      <c r="B30" s="73">
        <v>108</v>
      </c>
      <c r="C30" s="74">
        <v>1</v>
      </c>
      <c r="D30" s="87" t="s">
        <v>82</v>
      </c>
      <c r="E30" s="76">
        <v>47779</v>
      </c>
    </row>
    <row r="31" spans="1:5" s="61" customFormat="1" ht="17.25" customHeight="1">
      <c r="A31" s="72">
        <v>11</v>
      </c>
      <c r="B31" s="73">
        <v>109</v>
      </c>
      <c r="C31" s="74">
        <v>1</v>
      </c>
      <c r="D31" s="87" t="s">
        <v>83</v>
      </c>
      <c r="E31" s="88">
        <v>9638</v>
      </c>
    </row>
    <row r="32" spans="1:5" s="61" customFormat="1" ht="17.25" customHeight="1">
      <c r="A32" s="72">
        <v>12</v>
      </c>
      <c r="B32" s="73">
        <v>109</v>
      </c>
      <c r="C32" s="74">
        <v>1</v>
      </c>
      <c r="D32" s="87" t="s">
        <v>84</v>
      </c>
      <c r="E32" s="88">
        <v>18921</v>
      </c>
    </row>
    <row r="33" spans="1:5" s="61" customFormat="1" ht="17.25" customHeight="1">
      <c r="A33" s="72">
        <v>11</v>
      </c>
      <c r="B33" s="73">
        <v>110</v>
      </c>
      <c r="C33" s="74">
        <v>1</v>
      </c>
      <c r="D33" s="87" t="s">
        <v>85</v>
      </c>
      <c r="E33" s="76">
        <v>21494</v>
      </c>
    </row>
    <row r="34" spans="1:5" s="61" customFormat="1" ht="17.25" customHeight="1">
      <c r="A34" s="72">
        <v>11</v>
      </c>
      <c r="B34" s="73">
        <v>112</v>
      </c>
      <c r="C34" s="74">
        <v>1</v>
      </c>
      <c r="D34" s="87" t="s">
        <v>86</v>
      </c>
      <c r="E34" s="76">
        <v>2453</v>
      </c>
    </row>
    <row r="35" spans="1:5" s="61" customFormat="1" ht="17.25" customHeight="1">
      <c r="A35" s="72">
        <v>21</v>
      </c>
      <c r="B35" s="73">
        <v>112</v>
      </c>
      <c r="C35" s="74">
        <v>1</v>
      </c>
      <c r="D35" s="87" t="s">
        <v>87</v>
      </c>
      <c r="E35" s="76">
        <v>91</v>
      </c>
    </row>
    <row r="36" spans="1:5" s="61" customFormat="1" ht="17.25" customHeight="1">
      <c r="A36" s="72">
        <v>22</v>
      </c>
      <c r="B36" s="73">
        <v>112</v>
      </c>
      <c r="C36" s="74">
        <v>1</v>
      </c>
      <c r="D36" s="87" t="s">
        <v>88</v>
      </c>
      <c r="E36" s="76">
        <v>122</v>
      </c>
    </row>
    <row r="37" spans="1:5" s="61" customFormat="1" ht="17.25" customHeight="1">
      <c r="A37" s="72">
        <v>23</v>
      </c>
      <c r="B37" s="73">
        <v>112</v>
      </c>
      <c r="C37" s="74">
        <v>1</v>
      </c>
      <c r="D37" s="87" t="s">
        <v>89</v>
      </c>
      <c r="E37" s="76">
        <v>720</v>
      </c>
    </row>
    <row r="38" spans="1:5" s="61" customFormat="1" ht="17.25" customHeight="1">
      <c r="A38" s="72">
        <v>24</v>
      </c>
      <c r="B38" s="73">
        <v>112</v>
      </c>
      <c r="C38" s="74">
        <v>1</v>
      </c>
      <c r="D38" s="87" t="s">
        <v>90</v>
      </c>
      <c r="E38" s="76">
        <v>10113</v>
      </c>
    </row>
    <row r="39" spans="1:5" s="61" customFormat="1" ht="17.25" customHeight="1">
      <c r="A39" s="72">
        <v>26</v>
      </c>
      <c r="B39" s="73">
        <v>112</v>
      </c>
      <c r="C39" s="74">
        <v>1</v>
      </c>
      <c r="D39" s="87" t="s">
        <v>91</v>
      </c>
      <c r="E39" s="76">
        <v>26490</v>
      </c>
    </row>
    <row r="40" spans="1:5" s="61" customFormat="1" ht="17.25" customHeight="1">
      <c r="A40" s="67">
        <v>12</v>
      </c>
      <c r="B40" s="77">
        <v>100</v>
      </c>
      <c r="C40" s="89">
        <v>1</v>
      </c>
      <c r="D40" s="90" t="s">
        <v>92</v>
      </c>
      <c r="E40" s="76">
        <v>30000</v>
      </c>
    </row>
    <row r="41" spans="1:5" s="61" customFormat="1" ht="22.5" customHeight="1">
      <c r="A41" s="80"/>
      <c r="B41" s="91"/>
      <c r="C41" s="92"/>
      <c r="D41" s="80" t="s">
        <v>93</v>
      </c>
      <c r="E41" s="84">
        <f>SUM(E21:E40)</f>
        <v>686391</v>
      </c>
    </row>
    <row r="42" spans="1:5" s="61" customFormat="1" ht="17.25" customHeight="1">
      <c r="A42" s="80"/>
      <c r="B42" s="91"/>
      <c r="C42" s="92"/>
      <c r="D42" s="93" t="s">
        <v>94</v>
      </c>
      <c r="E42" s="94">
        <v>9000</v>
      </c>
    </row>
    <row r="43" spans="1:5" s="61" customFormat="1" ht="22.5" customHeight="1">
      <c r="A43" s="56"/>
      <c r="B43" s="95"/>
      <c r="C43" s="96"/>
      <c r="D43" s="56" t="s">
        <v>95</v>
      </c>
      <c r="E43" s="97">
        <f>SUM(E19+E41+E42)</f>
        <v>1130000</v>
      </c>
    </row>
    <row r="44" spans="1:5" s="61" customFormat="1" ht="6" customHeight="1">
      <c r="A44" s="98"/>
      <c r="B44" s="99"/>
      <c r="C44" s="100"/>
      <c r="D44" s="98"/>
      <c r="E44" s="101"/>
    </row>
    <row r="45" spans="1:5" ht="14.25" customHeight="1">
      <c r="A45" s="45">
        <v>39404</v>
      </c>
      <c r="B45" s="45"/>
      <c r="C45" s="45"/>
      <c r="D45" s="45"/>
      <c r="E45" s="102"/>
    </row>
    <row r="46" spans="1:5" ht="13.5" customHeight="1">
      <c r="A46" s="45" t="s">
        <v>96</v>
      </c>
      <c r="B46" s="45"/>
      <c r="C46" s="45"/>
      <c r="D46" s="45"/>
      <c r="E46" s="102"/>
    </row>
    <row r="47" spans="1:5" ht="15.75" customHeight="1">
      <c r="A47" s="103"/>
      <c r="B47" s="103"/>
      <c r="C47" s="104"/>
      <c r="D47" s="105"/>
      <c r="E47" s="102"/>
    </row>
  </sheetData>
  <sheetProtection/>
  <mergeCells count="5">
    <mergeCell ref="A1:E1"/>
    <mergeCell ref="A2:E2"/>
    <mergeCell ref="A3:E3"/>
    <mergeCell ref="A45:D45"/>
    <mergeCell ref="A46:D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125" bestFit="1" customWidth="1"/>
    <col min="2" max="2" width="53.421875" style="124" customWidth="1"/>
    <col min="3" max="3" width="17.8515625" style="124" bestFit="1" customWidth="1"/>
    <col min="4" max="16384" width="9.140625" style="124" customWidth="1"/>
  </cols>
  <sheetData>
    <row r="1" spans="1:3" ht="28.5" customHeight="1">
      <c r="A1" s="160" t="s">
        <v>237</v>
      </c>
      <c r="B1" s="160"/>
      <c r="C1" s="160"/>
    </row>
    <row r="2" spans="1:3" s="107" customFormat="1" ht="28.5" customHeight="1">
      <c r="A2" s="49" t="s">
        <v>238</v>
      </c>
      <c r="B2" s="49"/>
      <c r="C2" s="49"/>
    </row>
    <row r="3" spans="1:3" s="107" customFormat="1" ht="28.5" customHeight="1">
      <c r="A3" s="49" t="s">
        <v>239</v>
      </c>
      <c r="B3" s="49"/>
      <c r="C3" s="49"/>
    </row>
    <row r="4" spans="1:3" ht="24" customHeight="1">
      <c r="A4" s="213"/>
      <c r="B4" s="213"/>
      <c r="C4" s="213"/>
    </row>
    <row r="5" spans="2:3" ht="19.5" customHeight="1">
      <c r="B5" s="212"/>
      <c r="C5" s="214" t="s">
        <v>51</v>
      </c>
    </row>
    <row r="6" spans="1:3" s="217" customFormat="1" ht="21.75" customHeight="1">
      <c r="A6" s="215" t="s">
        <v>100</v>
      </c>
      <c r="B6" s="216" t="s">
        <v>101</v>
      </c>
      <c r="C6" s="215" t="s">
        <v>53</v>
      </c>
    </row>
    <row r="7" spans="1:3" s="217" customFormat="1" ht="21.75" customHeight="1">
      <c r="A7" s="218" t="s">
        <v>102</v>
      </c>
      <c r="B7" s="219"/>
      <c r="C7" s="218" t="s">
        <v>58</v>
      </c>
    </row>
    <row r="8" spans="1:3" s="107" customFormat="1" ht="27.75" customHeight="1">
      <c r="A8" s="220"/>
      <c r="B8" s="221" t="s">
        <v>240</v>
      </c>
      <c r="C8" s="222"/>
    </row>
    <row r="9" spans="1:3" s="107" customFormat="1" ht="27.75" customHeight="1">
      <c r="A9" s="223"/>
      <c r="B9" s="224" t="s">
        <v>241</v>
      </c>
      <c r="C9" s="225"/>
    </row>
    <row r="10" spans="1:3" s="107" customFormat="1" ht="27.75" customHeight="1">
      <c r="A10" s="223">
        <v>10500</v>
      </c>
      <c r="B10" s="153" t="s">
        <v>242</v>
      </c>
      <c r="C10" s="225">
        <v>150</v>
      </c>
    </row>
    <row r="11" spans="1:3" s="107" customFormat="1" ht="27.75" customHeight="1">
      <c r="A11" s="226"/>
      <c r="B11" s="227" t="s">
        <v>161</v>
      </c>
      <c r="C11" s="228">
        <f>SUM(C5:C10)</f>
        <v>150</v>
      </c>
    </row>
    <row r="12" spans="1:3" s="107" customFormat="1" ht="27.75" customHeight="1">
      <c r="A12" s="223"/>
      <c r="B12" s="224" t="s">
        <v>243</v>
      </c>
      <c r="C12" s="225"/>
    </row>
    <row r="13" spans="1:3" s="107" customFormat="1" ht="27.75" customHeight="1">
      <c r="A13" s="229">
        <v>10107</v>
      </c>
      <c r="B13" s="153" t="s">
        <v>244</v>
      </c>
      <c r="C13" s="225">
        <v>700</v>
      </c>
    </row>
    <row r="14" spans="1:3" s="107" customFormat="1" ht="27.75" customHeight="1">
      <c r="A14" s="230">
        <v>11900</v>
      </c>
      <c r="B14" s="153" t="s">
        <v>197</v>
      </c>
      <c r="C14" s="225">
        <v>31150</v>
      </c>
    </row>
    <row r="15" spans="1:3" s="107" customFormat="1" ht="27.75" customHeight="1">
      <c r="A15" s="226"/>
      <c r="B15" s="227" t="s">
        <v>205</v>
      </c>
      <c r="C15" s="228">
        <f>SUM(C12:C14)</f>
        <v>31850</v>
      </c>
    </row>
    <row r="16" spans="1:3" s="107" customFormat="1" ht="27.75" customHeight="1">
      <c r="A16" s="231"/>
      <c r="B16" s="232" t="s">
        <v>245</v>
      </c>
      <c r="C16" s="233">
        <f>SUM(C15,C11)</f>
        <v>32000</v>
      </c>
    </row>
    <row r="17" spans="1:3" s="107" customFormat="1" ht="27.75" customHeight="1">
      <c r="A17" s="234"/>
      <c r="B17" s="235" t="s">
        <v>246</v>
      </c>
      <c r="C17" s="236"/>
    </row>
    <row r="18" spans="1:3" s="107" customFormat="1" ht="27.75" customHeight="1">
      <c r="A18" s="237"/>
      <c r="B18" s="238" t="s">
        <v>247</v>
      </c>
      <c r="C18" s="225"/>
    </row>
    <row r="19" spans="1:3" s="107" customFormat="1" ht="27.75" customHeight="1">
      <c r="A19" s="223">
        <v>40501</v>
      </c>
      <c r="B19" s="153" t="s">
        <v>248</v>
      </c>
      <c r="C19" s="225">
        <v>8000</v>
      </c>
    </row>
    <row r="20" spans="1:3" s="107" customFormat="1" ht="27.75" customHeight="1">
      <c r="A20" s="239"/>
      <c r="B20" s="239" t="s">
        <v>233</v>
      </c>
      <c r="C20" s="228">
        <f>SUM(C18:C19)</f>
        <v>8000</v>
      </c>
    </row>
    <row r="21" spans="1:3" s="107" customFormat="1" ht="27.75" customHeight="1">
      <c r="A21" s="240"/>
      <c r="B21" s="240" t="s">
        <v>249</v>
      </c>
      <c r="C21" s="233">
        <f>SUM(C19)</f>
        <v>8000</v>
      </c>
    </row>
    <row r="22" spans="1:3" ht="15.75" customHeight="1">
      <c r="A22" s="124"/>
      <c r="C22" s="212"/>
    </row>
    <row r="23" spans="1:3" ht="22.5" customHeight="1">
      <c r="A23" s="241">
        <v>39428</v>
      </c>
      <c r="B23" s="241"/>
      <c r="C23" s="212"/>
    </row>
    <row r="24" spans="1:3" ht="15.75" customHeight="1">
      <c r="A24" s="242" t="s">
        <v>250</v>
      </c>
      <c r="B24" s="242"/>
      <c r="C24" s="212"/>
    </row>
    <row r="25" spans="1:3" ht="24.75">
      <c r="A25" s="103"/>
      <c r="B25" s="103"/>
      <c r="C25" s="212"/>
    </row>
    <row r="26" spans="1:3" ht="24.75">
      <c r="A26" s="243"/>
      <c r="B26" s="244"/>
      <c r="C26" s="212"/>
    </row>
    <row r="27" spans="2:3" ht="24.75">
      <c r="B27" s="212"/>
      <c r="C27" s="212"/>
    </row>
    <row r="28" spans="2:3" ht="24.75">
      <c r="B28" s="212"/>
      <c r="C28" s="212"/>
    </row>
    <row r="29" spans="2:3" ht="24.75">
      <c r="B29" s="212"/>
      <c r="C29" s="212"/>
    </row>
    <row r="30" spans="2:3" ht="24.75">
      <c r="B30" s="212"/>
      <c r="C30" s="212"/>
    </row>
    <row r="31" spans="2:3" ht="24.75">
      <c r="B31" s="212"/>
      <c r="C31" s="212"/>
    </row>
    <row r="32" spans="2:3" ht="24.75">
      <c r="B32" s="212"/>
      <c r="C32" s="212"/>
    </row>
    <row r="33" spans="2:3" ht="24.75">
      <c r="B33" s="212"/>
      <c r="C33" s="212"/>
    </row>
    <row r="34" spans="2:3" ht="24.75">
      <c r="B34" s="212"/>
      <c r="C34" s="212"/>
    </row>
    <row r="35" spans="2:3" ht="24.75">
      <c r="B35" s="212"/>
      <c r="C35" s="212"/>
    </row>
    <row r="36" spans="2:3" ht="24.75">
      <c r="B36" s="212"/>
      <c r="C36" s="212"/>
    </row>
  </sheetData>
  <sheetProtection/>
  <mergeCells count="5">
    <mergeCell ref="A1:C1"/>
    <mergeCell ref="A2:C2"/>
    <mergeCell ref="A3:C3"/>
    <mergeCell ref="B6:B7"/>
    <mergeCell ref="A23:B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24" bestFit="1" customWidth="1"/>
    <col min="2" max="2" width="8.421875" style="124" bestFit="1" customWidth="1"/>
    <col min="3" max="3" width="7.28125" style="125" customWidth="1"/>
    <col min="4" max="4" width="52.57421875" style="124" bestFit="1" customWidth="1"/>
    <col min="5" max="5" width="18.7109375" style="124" bestFit="1" customWidth="1"/>
    <col min="6" max="16384" width="9.140625" style="124" customWidth="1"/>
  </cols>
  <sheetData>
    <row r="1" spans="1:5" s="107" customFormat="1" ht="29.25" customHeight="1">
      <c r="A1" s="160" t="s">
        <v>251</v>
      </c>
      <c r="B1" s="160"/>
      <c r="C1" s="160"/>
      <c r="D1" s="160"/>
      <c r="E1" s="160"/>
    </row>
    <row r="2" spans="1:5" s="107" customFormat="1" ht="29.25" customHeight="1">
      <c r="A2" s="49" t="s">
        <v>238</v>
      </c>
      <c r="B2" s="49"/>
      <c r="C2" s="49"/>
      <c r="D2" s="49"/>
      <c r="E2" s="49"/>
    </row>
    <row r="3" spans="1:5" s="107" customFormat="1" ht="29.25" customHeight="1">
      <c r="A3" s="49" t="s">
        <v>252</v>
      </c>
      <c r="B3" s="49"/>
      <c r="C3" s="49"/>
      <c r="D3" s="49"/>
      <c r="E3" s="49"/>
    </row>
    <row r="4" spans="3:5" ht="19.5" customHeight="1">
      <c r="C4" s="245"/>
      <c r="D4" s="246"/>
      <c r="E4" s="247" t="s">
        <v>51</v>
      </c>
    </row>
    <row r="5" spans="1:5" s="217" customFormat="1" ht="21.75" customHeight="1">
      <c r="A5" s="248" t="s">
        <v>52</v>
      </c>
      <c r="B5" s="249"/>
      <c r="C5" s="250"/>
      <c r="D5" s="216" t="s">
        <v>101</v>
      </c>
      <c r="E5" s="215" t="s">
        <v>53</v>
      </c>
    </row>
    <row r="6" spans="1:5" s="217" customFormat="1" ht="21.75" customHeight="1">
      <c r="A6" s="251" t="s">
        <v>54</v>
      </c>
      <c r="B6" s="252" t="s">
        <v>55</v>
      </c>
      <c r="C6" s="215" t="s">
        <v>56</v>
      </c>
      <c r="D6" s="219"/>
      <c r="E6" s="218" t="s">
        <v>58</v>
      </c>
    </row>
    <row r="7" spans="1:5" s="107" customFormat="1" ht="25.5" customHeight="1">
      <c r="A7" s="253"/>
      <c r="B7" s="254"/>
      <c r="C7" s="255"/>
      <c r="D7" s="256" t="s">
        <v>253</v>
      </c>
      <c r="E7" s="257"/>
    </row>
    <row r="8" spans="1:5" s="107" customFormat="1" ht="34.5" customHeight="1">
      <c r="A8" s="223">
        <v>11</v>
      </c>
      <c r="B8" s="258">
        <v>213</v>
      </c>
      <c r="C8" s="223">
        <v>1</v>
      </c>
      <c r="D8" s="153" t="s">
        <v>254</v>
      </c>
      <c r="E8" s="259">
        <v>1665</v>
      </c>
    </row>
    <row r="9" spans="1:5" s="107" customFormat="1" ht="27" customHeight="1">
      <c r="A9" s="223">
        <v>11</v>
      </c>
      <c r="B9" s="258">
        <v>215</v>
      </c>
      <c r="C9" s="223">
        <v>1</v>
      </c>
      <c r="D9" s="153" t="s">
        <v>255</v>
      </c>
      <c r="E9" s="259">
        <v>30335</v>
      </c>
    </row>
    <row r="10" spans="1:5" s="107" customFormat="1" ht="25.5" customHeight="1">
      <c r="A10" s="260"/>
      <c r="B10" s="261"/>
      <c r="C10" s="262"/>
      <c r="D10" s="232" t="s">
        <v>245</v>
      </c>
      <c r="E10" s="263">
        <f>SUM(E7:E9)</f>
        <v>32000</v>
      </c>
    </row>
    <row r="11" spans="1:5" s="107" customFormat="1" ht="28.5" customHeight="1">
      <c r="A11" s="253"/>
      <c r="B11" s="254"/>
      <c r="C11" s="264"/>
      <c r="D11" s="265" t="s">
        <v>256</v>
      </c>
      <c r="E11" s="259"/>
    </row>
    <row r="12" spans="1:5" s="269" customFormat="1" ht="9.75" customHeight="1">
      <c r="A12" s="234"/>
      <c r="B12" s="266"/>
      <c r="C12" s="234"/>
      <c r="D12" s="267"/>
      <c r="E12" s="268"/>
    </row>
    <row r="13" spans="1:5" s="269" customFormat="1" ht="29.25" customHeight="1">
      <c r="A13" s="234">
        <v>11</v>
      </c>
      <c r="B13" s="266">
        <v>430</v>
      </c>
      <c r="C13" s="234">
        <v>1</v>
      </c>
      <c r="D13" s="270" t="s">
        <v>257</v>
      </c>
      <c r="E13" s="271">
        <v>8000</v>
      </c>
    </row>
    <row r="14" spans="1:5" s="269" customFormat="1" ht="29.25" customHeight="1">
      <c r="A14" s="234"/>
      <c r="B14" s="266"/>
      <c r="C14" s="234"/>
      <c r="D14" s="270"/>
      <c r="E14" s="271"/>
    </row>
    <row r="15" spans="1:5" s="269" customFormat="1" ht="25.5" customHeight="1">
      <c r="A15" s="234"/>
      <c r="B15" s="266"/>
      <c r="C15" s="234"/>
      <c r="D15" s="270"/>
      <c r="E15" s="268"/>
    </row>
    <row r="16" spans="1:5" s="269" customFormat="1" ht="25.5" customHeight="1">
      <c r="A16" s="234"/>
      <c r="B16" s="266"/>
      <c r="C16" s="272"/>
      <c r="D16" s="270"/>
      <c r="E16" s="268"/>
    </row>
    <row r="17" spans="1:5" s="107" customFormat="1" ht="25.5" customHeight="1">
      <c r="A17" s="260"/>
      <c r="B17" s="261"/>
      <c r="C17" s="273"/>
      <c r="D17" s="240" t="s">
        <v>249</v>
      </c>
      <c r="E17" s="263">
        <f>SUM(E13:E16)</f>
        <v>8000</v>
      </c>
    </row>
    <row r="18" spans="3:5" ht="24.75">
      <c r="C18" s="245"/>
      <c r="D18" s="246"/>
      <c r="E18" s="246"/>
    </row>
    <row r="19" spans="1:5" ht="20.25" customHeight="1">
      <c r="A19" s="241">
        <v>39425</v>
      </c>
      <c r="B19" s="241"/>
      <c r="C19" s="274"/>
      <c r="D19" s="274"/>
      <c r="E19" s="246"/>
    </row>
    <row r="20" spans="1:5" ht="20.25" customHeight="1">
      <c r="A20" s="241" t="s">
        <v>258</v>
      </c>
      <c r="B20" s="241"/>
      <c r="C20" s="241"/>
      <c r="D20" s="241"/>
      <c r="E20" s="246"/>
    </row>
    <row r="21" spans="1:5" ht="20.25" customHeight="1">
      <c r="A21" s="103"/>
      <c r="B21" s="103"/>
      <c r="C21" s="124"/>
      <c r="E21" s="246"/>
    </row>
    <row r="22" spans="3:5" ht="24.75">
      <c r="C22" s="245"/>
      <c r="D22" s="246"/>
      <c r="E22" s="246"/>
    </row>
    <row r="23" spans="3:5" ht="24.75">
      <c r="C23" s="245"/>
      <c r="D23" s="246"/>
      <c r="E23" s="246"/>
    </row>
    <row r="24" spans="3:5" ht="24.75">
      <c r="C24" s="245"/>
      <c r="D24" s="246"/>
      <c r="E24" s="246"/>
    </row>
    <row r="25" spans="3:5" ht="24.75">
      <c r="C25" s="245"/>
      <c r="D25" s="246"/>
      <c r="E25" s="246"/>
    </row>
    <row r="26" spans="3:5" ht="24.75">
      <c r="C26" s="245"/>
      <c r="D26" s="246"/>
      <c r="E26" s="246"/>
    </row>
    <row r="27" spans="3:5" ht="24.75">
      <c r="C27" s="245"/>
      <c r="D27" s="246"/>
      <c r="E27" s="246"/>
    </row>
    <row r="28" spans="3:5" ht="24.75">
      <c r="C28" s="245"/>
      <c r="D28" s="246"/>
      <c r="E28" s="246"/>
    </row>
    <row r="29" spans="3:5" ht="24.75">
      <c r="C29" s="245"/>
      <c r="D29" s="246"/>
      <c r="E29" s="246"/>
    </row>
    <row r="30" spans="3:5" ht="24.75">
      <c r="C30" s="245"/>
      <c r="D30" s="246"/>
      <c r="E30" s="246"/>
    </row>
    <row r="31" spans="3:5" ht="24.75">
      <c r="C31" s="245"/>
      <c r="D31" s="246"/>
      <c r="E31" s="246"/>
    </row>
  </sheetData>
  <sheetProtection/>
  <mergeCells count="6">
    <mergeCell ref="A1:E1"/>
    <mergeCell ref="A2:E2"/>
    <mergeCell ref="A3:E3"/>
    <mergeCell ref="D5:D6"/>
    <mergeCell ref="A19:B19"/>
    <mergeCell ref="A20:D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23" bestFit="1" customWidth="1"/>
    <col min="2" max="2" width="51.28125" style="23" customWidth="1"/>
    <col min="3" max="3" width="18.421875" style="23" bestFit="1" customWidth="1"/>
    <col min="4" max="4" width="14.28125" style="23" bestFit="1" customWidth="1"/>
    <col min="5" max="5" width="18.421875" style="23" bestFit="1" customWidth="1"/>
    <col min="6" max="6" width="11.140625" style="23" bestFit="1" customWidth="1"/>
    <col min="7" max="7" width="12.140625" style="23" bestFit="1" customWidth="1"/>
    <col min="8" max="16384" width="9.140625" style="23" customWidth="1"/>
  </cols>
  <sheetData>
    <row r="1" spans="1:5" ht="19.5" customHeight="1">
      <c r="A1" s="126" t="s">
        <v>259</v>
      </c>
      <c r="B1" s="126"/>
      <c r="C1" s="126"/>
      <c r="D1" s="126"/>
      <c r="E1" s="126"/>
    </row>
    <row r="2" spans="1:5" s="1" customFormat="1" ht="19.5" customHeight="1">
      <c r="A2" s="44" t="s">
        <v>260</v>
      </c>
      <c r="B2" s="44"/>
      <c r="C2" s="44"/>
      <c r="D2" s="44"/>
      <c r="E2" s="44"/>
    </row>
    <row r="3" spans="1:5" s="1" customFormat="1" ht="19.5" customHeight="1">
      <c r="A3" s="44" t="s">
        <v>261</v>
      </c>
      <c r="B3" s="44"/>
      <c r="C3" s="44"/>
      <c r="D3" s="44"/>
      <c r="E3" s="44"/>
    </row>
    <row r="4" spans="1:5" s="1" customFormat="1" ht="19.5" customHeight="1">
      <c r="A4" s="44" t="s">
        <v>262</v>
      </c>
      <c r="B4" s="44"/>
      <c r="C4" s="44"/>
      <c r="D4" s="44"/>
      <c r="E4" s="44"/>
    </row>
    <row r="5" spans="1:5" ht="14.25" customHeight="1">
      <c r="A5" s="275"/>
      <c r="B5" s="275"/>
      <c r="C5" s="275"/>
      <c r="D5" s="275"/>
      <c r="E5" s="276" t="s">
        <v>51</v>
      </c>
    </row>
    <row r="6" spans="1:5" ht="18" customHeight="1">
      <c r="A6" s="277" t="s">
        <v>100</v>
      </c>
      <c r="B6" s="278" t="s">
        <v>101</v>
      </c>
      <c r="C6" s="279" t="s">
        <v>263</v>
      </c>
      <c r="D6" s="280"/>
      <c r="E6" s="281" t="s">
        <v>264</v>
      </c>
    </row>
    <row r="7" spans="1:5" ht="17.25" customHeight="1">
      <c r="A7" s="282" t="s">
        <v>102</v>
      </c>
      <c r="B7" s="283"/>
      <c r="C7" s="284" t="s">
        <v>265</v>
      </c>
      <c r="D7" s="284" t="s">
        <v>266</v>
      </c>
      <c r="E7" s="284" t="s">
        <v>263</v>
      </c>
    </row>
    <row r="8" spans="1:5" s="1" customFormat="1" ht="14.25" customHeight="1">
      <c r="A8" s="285">
        <v>10100</v>
      </c>
      <c r="B8" s="286" t="s">
        <v>267</v>
      </c>
      <c r="C8" s="287">
        <v>70396</v>
      </c>
      <c r="D8" s="287">
        <v>319</v>
      </c>
      <c r="E8" s="287">
        <f>SUM(C8:D8)</f>
        <v>70715</v>
      </c>
    </row>
    <row r="9" spans="1:5" s="1" customFormat="1" ht="14.25" customHeight="1">
      <c r="A9" s="288">
        <v>16600</v>
      </c>
      <c r="B9" s="289" t="s">
        <v>268</v>
      </c>
      <c r="C9" s="290">
        <v>119717</v>
      </c>
      <c r="D9" s="291">
        <v>868</v>
      </c>
      <c r="E9" s="290">
        <f aca="true" t="shared" si="0" ref="E9:E60">SUM(C9:D9)</f>
        <v>120585</v>
      </c>
    </row>
    <row r="10" spans="1:5" s="1" customFormat="1" ht="14.25" customHeight="1">
      <c r="A10" s="288">
        <v>10200</v>
      </c>
      <c r="B10" s="292" t="s">
        <v>269</v>
      </c>
      <c r="C10" s="290">
        <v>1335</v>
      </c>
      <c r="D10" s="290">
        <v>27</v>
      </c>
      <c r="E10" s="290">
        <f t="shared" si="0"/>
        <v>1362</v>
      </c>
    </row>
    <row r="11" spans="1:5" s="1" customFormat="1" ht="14.25" customHeight="1">
      <c r="A11" s="288">
        <v>10300</v>
      </c>
      <c r="B11" s="292" t="s">
        <v>270</v>
      </c>
      <c r="C11" s="290">
        <v>499</v>
      </c>
      <c r="D11" s="290">
        <v>5</v>
      </c>
      <c r="E11" s="290">
        <f t="shared" si="0"/>
        <v>504</v>
      </c>
    </row>
    <row r="12" spans="1:5" s="1" customFormat="1" ht="14.25" customHeight="1">
      <c r="A12" s="288">
        <v>16400</v>
      </c>
      <c r="B12" s="289" t="s">
        <v>271</v>
      </c>
      <c r="C12" s="290">
        <v>451</v>
      </c>
      <c r="D12" s="291">
        <v>0</v>
      </c>
      <c r="E12" s="290">
        <f t="shared" si="0"/>
        <v>451</v>
      </c>
    </row>
    <row r="13" spans="1:5" s="1" customFormat="1" ht="14.25" customHeight="1">
      <c r="A13" s="288">
        <v>15300</v>
      </c>
      <c r="B13" s="292" t="s">
        <v>104</v>
      </c>
      <c r="C13" s="290">
        <v>666</v>
      </c>
      <c r="D13" s="290">
        <v>13</v>
      </c>
      <c r="E13" s="290">
        <f t="shared" si="0"/>
        <v>679</v>
      </c>
    </row>
    <row r="14" spans="1:5" s="1" customFormat="1" ht="14.25" customHeight="1">
      <c r="A14" s="288">
        <v>10400</v>
      </c>
      <c r="B14" s="292" t="s">
        <v>272</v>
      </c>
      <c r="C14" s="290">
        <v>1534</v>
      </c>
      <c r="D14" s="290">
        <v>44</v>
      </c>
      <c r="E14" s="290">
        <f t="shared" si="0"/>
        <v>1578</v>
      </c>
    </row>
    <row r="15" spans="1:5" s="1" customFormat="1" ht="14.25" customHeight="1">
      <c r="A15" s="288">
        <v>10500</v>
      </c>
      <c r="B15" s="292" t="s">
        <v>273</v>
      </c>
      <c r="C15" s="290">
        <v>10566</v>
      </c>
      <c r="D15" s="290">
        <v>76</v>
      </c>
      <c r="E15" s="290">
        <f t="shared" si="0"/>
        <v>10642</v>
      </c>
    </row>
    <row r="16" spans="1:5" s="1" customFormat="1" ht="14.25" customHeight="1">
      <c r="A16" s="288">
        <v>10600</v>
      </c>
      <c r="B16" s="292" t="s">
        <v>274</v>
      </c>
      <c r="C16" s="290">
        <v>33908</v>
      </c>
      <c r="D16" s="290">
        <v>162</v>
      </c>
      <c r="E16" s="290">
        <f t="shared" si="0"/>
        <v>34070</v>
      </c>
    </row>
    <row r="17" spans="1:5" s="1" customFormat="1" ht="14.25" customHeight="1">
      <c r="A17" s="288">
        <v>10700</v>
      </c>
      <c r="B17" s="292" t="s">
        <v>275</v>
      </c>
      <c r="C17" s="290">
        <v>19550</v>
      </c>
      <c r="D17" s="290">
        <v>104</v>
      </c>
      <c r="E17" s="290">
        <f t="shared" si="0"/>
        <v>19654</v>
      </c>
    </row>
    <row r="18" spans="1:5" s="1" customFormat="1" ht="14.25" customHeight="1">
      <c r="A18" s="288">
        <v>10800</v>
      </c>
      <c r="B18" s="292" t="s">
        <v>276</v>
      </c>
      <c r="C18" s="290">
        <v>17624</v>
      </c>
      <c r="D18" s="290">
        <v>93</v>
      </c>
      <c r="E18" s="290">
        <f t="shared" si="0"/>
        <v>17717</v>
      </c>
    </row>
    <row r="19" spans="1:5" s="1" customFormat="1" ht="14.25" customHeight="1">
      <c r="A19" s="288">
        <v>10900</v>
      </c>
      <c r="B19" s="292" t="s">
        <v>277</v>
      </c>
      <c r="C19" s="290">
        <v>8711</v>
      </c>
      <c r="D19" s="290">
        <v>17</v>
      </c>
      <c r="E19" s="290">
        <f t="shared" si="0"/>
        <v>8728</v>
      </c>
    </row>
    <row r="20" spans="1:5" s="1" customFormat="1" ht="14.25" customHeight="1">
      <c r="A20" s="288">
        <v>11000</v>
      </c>
      <c r="B20" s="292" t="s">
        <v>278</v>
      </c>
      <c r="C20" s="290">
        <v>4130</v>
      </c>
      <c r="D20" s="290">
        <v>20</v>
      </c>
      <c r="E20" s="290">
        <f t="shared" si="0"/>
        <v>4150</v>
      </c>
    </row>
    <row r="21" spans="1:5" s="1" customFormat="1" ht="14.25" customHeight="1">
      <c r="A21" s="288">
        <v>11100</v>
      </c>
      <c r="B21" s="292" t="s">
        <v>279</v>
      </c>
      <c r="C21" s="290">
        <v>17091</v>
      </c>
      <c r="D21" s="290">
        <v>84</v>
      </c>
      <c r="E21" s="290">
        <f t="shared" si="0"/>
        <v>17175</v>
      </c>
    </row>
    <row r="22" spans="1:5" s="1" customFormat="1" ht="14.25" customHeight="1">
      <c r="A22" s="288">
        <v>11200</v>
      </c>
      <c r="B22" s="292" t="s">
        <v>280</v>
      </c>
      <c r="C22" s="290">
        <v>20837</v>
      </c>
      <c r="D22" s="290">
        <v>22</v>
      </c>
      <c r="E22" s="290">
        <f t="shared" si="0"/>
        <v>20859</v>
      </c>
    </row>
    <row r="23" spans="1:5" s="1" customFormat="1" ht="14.25" customHeight="1">
      <c r="A23" s="288">
        <v>11300</v>
      </c>
      <c r="B23" s="292" t="s">
        <v>281</v>
      </c>
      <c r="C23" s="290">
        <v>230720</v>
      </c>
      <c r="D23" s="290">
        <v>7465</v>
      </c>
      <c r="E23" s="290">
        <f t="shared" si="0"/>
        <v>238185</v>
      </c>
    </row>
    <row r="24" spans="1:5" s="1" customFormat="1" ht="14.25" customHeight="1">
      <c r="A24" s="288">
        <v>11400</v>
      </c>
      <c r="B24" s="292" t="s">
        <v>282</v>
      </c>
      <c r="C24" s="290">
        <v>510984</v>
      </c>
      <c r="D24" s="290">
        <v>1583</v>
      </c>
      <c r="E24" s="290">
        <f t="shared" si="0"/>
        <v>512567</v>
      </c>
    </row>
    <row r="25" spans="1:7" s="1" customFormat="1" ht="14.25" customHeight="1">
      <c r="A25" s="288">
        <v>11500</v>
      </c>
      <c r="B25" s="292" t="s">
        <v>283</v>
      </c>
      <c r="C25" s="290">
        <v>40824</v>
      </c>
      <c r="D25" s="290">
        <v>33</v>
      </c>
      <c r="E25" s="290">
        <f t="shared" si="0"/>
        <v>40857</v>
      </c>
      <c r="G25" s="293"/>
    </row>
    <row r="26" spans="1:5" s="1" customFormat="1" ht="14.25" customHeight="1">
      <c r="A26" s="288">
        <v>11600</v>
      </c>
      <c r="B26" s="292" t="s">
        <v>284</v>
      </c>
      <c r="C26" s="290">
        <v>4428</v>
      </c>
      <c r="D26" s="290">
        <v>10</v>
      </c>
      <c r="E26" s="290">
        <f t="shared" si="0"/>
        <v>4438</v>
      </c>
    </row>
    <row r="27" spans="1:5" s="1" customFormat="1" ht="14.25" customHeight="1">
      <c r="A27" s="288">
        <v>11700</v>
      </c>
      <c r="B27" s="292" t="s">
        <v>285</v>
      </c>
      <c r="C27" s="290">
        <v>23788</v>
      </c>
      <c r="D27" s="291">
        <v>236</v>
      </c>
      <c r="E27" s="290">
        <f t="shared" si="0"/>
        <v>24024</v>
      </c>
    </row>
    <row r="28" spans="1:6" s="1" customFormat="1" ht="14.25" customHeight="1">
      <c r="A28" s="288">
        <v>11900</v>
      </c>
      <c r="B28" s="292" t="s">
        <v>286</v>
      </c>
      <c r="C28" s="290">
        <v>19070</v>
      </c>
      <c r="D28" s="290">
        <v>778</v>
      </c>
      <c r="E28" s="290">
        <f t="shared" si="0"/>
        <v>19848</v>
      </c>
      <c r="F28" s="293"/>
    </row>
    <row r="29" spans="1:5" s="1" customFormat="1" ht="14.25" customHeight="1">
      <c r="A29" s="288">
        <v>12100</v>
      </c>
      <c r="B29" s="292" t="s">
        <v>120</v>
      </c>
      <c r="C29" s="290">
        <v>42629</v>
      </c>
      <c r="D29" s="290">
        <v>440</v>
      </c>
      <c r="E29" s="290">
        <f t="shared" si="0"/>
        <v>43069</v>
      </c>
    </row>
    <row r="30" spans="1:5" s="1" customFormat="1" ht="14.25" customHeight="1">
      <c r="A30" s="288">
        <v>12200</v>
      </c>
      <c r="B30" s="292" t="s">
        <v>287</v>
      </c>
      <c r="C30" s="290">
        <v>340</v>
      </c>
      <c r="D30" s="291">
        <v>0</v>
      </c>
      <c r="E30" s="290">
        <f t="shared" si="0"/>
        <v>340</v>
      </c>
    </row>
    <row r="31" spans="1:5" s="1" customFormat="1" ht="14.25" customHeight="1">
      <c r="A31" s="288">
        <v>12300</v>
      </c>
      <c r="B31" s="292" t="s">
        <v>288</v>
      </c>
      <c r="C31" s="290">
        <v>39370</v>
      </c>
      <c r="D31" s="290">
        <v>476</v>
      </c>
      <c r="E31" s="290">
        <f t="shared" si="0"/>
        <v>39846</v>
      </c>
    </row>
    <row r="32" spans="1:5" s="1" customFormat="1" ht="14.25" customHeight="1">
      <c r="A32" s="288">
        <v>12400</v>
      </c>
      <c r="B32" s="292" t="s">
        <v>289</v>
      </c>
      <c r="C32" s="290">
        <v>2007</v>
      </c>
      <c r="D32" s="290">
        <v>14</v>
      </c>
      <c r="E32" s="290">
        <f t="shared" si="0"/>
        <v>2021</v>
      </c>
    </row>
    <row r="33" spans="1:5" s="1" customFormat="1" ht="14.25" customHeight="1">
      <c r="A33" s="288">
        <v>12700</v>
      </c>
      <c r="B33" s="292" t="s">
        <v>290</v>
      </c>
      <c r="C33" s="290">
        <v>770</v>
      </c>
      <c r="D33" s="290">
        <v>2</v>
      </c>
      <c r="E33" s="290">
        <f t="shared" si="0"/>
        <v>772</v>
      </c>
    </row>
    <row r="34" spans="1:5" s="1" customFormat="1" ht="14.25" customHeight="1">
      <c r="A34" s="288">
        <v>12800</v>
      </c>
      <c r="B34" s="292" t="s">
        <v>291</v>
      </c>
      <c r="C34" s="290">
        <v>202</v>
      </c>
      <c r="D34" s="291">
        <v>0</v>
      </c>
      <c r="E34" s="290">
        <f t="shared" si="0"/>
        <v>202</v>
      </c>
    </row>
    <row r="35" spans="1:5" s="1" customFormat="1" ht="14.25" customHeight="1">
      <c r="A35" s="288">
        <v>12900</v>
      </c>
      <c r="B35" s="292" t="s">
        <v>292</v>
      </c>
      <c r="C35" s="290">
        <v>194</v>
      </c>
      <c r="D35" s="291">
        <v>1</v>
      </c>
      <c r="E35" s="290">
        <f t="shared" si="0"/>
        <v>195</v>
      </c>
    </row>
    <row r="36" spans="1:5" s="1" customFormat="1" ht="14.25" customHeight="1">
      <c r="A36" s="288">
        <v>13000</v>
      </c>
      <c r="B36" s="292" t="s">
        <v>293</v>
      </c>
      <c r="C36" s="290">
        <v>3780</v>
      </c>
      <c r="D36" s="290">
        <v>29</v>
      </c>
      <c r="E36" s="290">
        <f t="shared" si="0"/>
        <v>3809</v>
      </c>
    </row>
    <row r="37" spans="1:5" s="1" customFormat="1" ht="14.25" customHeight="1">
      <c r="A37" s="288">
        <v>13100</v>
      </c>
      <c r="B37" s="289" t="s">
        <v>294</v>
      </c>
      <c r="C37" s="290">
        <v>3085</v>
      </c>
      <c r="D37" s="290">
        <v>6</v>
      </c>
      <c r="E37" s="290">
        <f t="shared" si="0"/>
        <v>3091</v>
      </c>
    </row>
    <row r="38" spans="1:5" s="1" customFormat="1" ht="14.25" customHeight="1">
      <c r="A38" s="288">
        <v>13300</v>
      </c>
      <c r="B38" s="292" t="s">
        <v>295</v>
      </c>
      <c r="C38" s="290">
        <v>848</v>
      </c>
      <c r="D38" s="290">
        <v>2</v>
      </c>
      <c r="E38" s="290">
        <f t="shared" si="0"/>
        <v>850</v>
      </c>
    </row>
    <row r="39" spans="1:5" s="1" customFormat="1" ht="14.25" customHeight="1">
      <c r="A39" s="288">
        <v>13700</v>
      </c>
      <c r="B39" s="292" t="s">
        <v>128</v>
      </c>
      <c r="C39" s="290">
        <v>104079</v>
      </c>
      <c r="D39" s="290">
        <v>2720</v>
      </c>
      <c r="E39" s="290">
        <f t="shared" si="0"/>
        <v>106799</v>
      </c>
    </row>
    <row r="40" spans="1:5" s="1" customFormat="1" ht="14.25" customHeight="1">
      <c r="A40" s="288">
        <v>14000</v>
      </c>
      <c r="B40" s="292" t="s">
        <v>129</v>
      </c>
      <c r="C40" s="290">
        <v>8127</v>
      </c>
      <c r="D40" s="291">
        <v>739</v>
      </c>
      <c r="E40" s="290">
        <f t="shared" si="0"/>
        <v>8866</v>
      </c>
    </row>
    <row r="41" spans="1:5" s="1" customFormat="1" ht="14.25" customHeight="1">
      <c r="A41" s="288">
        <v>14200</v>
      </c>
      <c r="B41" s="292" t="s">
        <v>296</v>
      </c>
      <c r="C41" s="290">
        <v>10791</v>
      </c>
      <c r="D41" s="291">
        <v>0</v>
      </c>
      <c r="E41" s="290">
        <f t="shared" si="0"/>
        <v>10791</v>
      </c>
    </row>
    <row r="42" spans="1:5" s="1" customFormat="1" ht="14.25" customHeight="1">
      <c r="A42" s="288">
        <v>15000</v>
      </c>
      <c r="B42" s="292" t="s">
        <v>297</v>
      </c>
      <c r="C42" s="290">
        <v>9664</v>
      </c>
      <c r="D42" s="290">
        <v>25</v>
      </c>
      <c r="E42" s="290">
        <f t="shared" si="0"/>
        <v>9689</v>
      </c>
    </row>
    <row r="43" spans="1:5" s="1" customFormat="1" ht="14.25" customHeight="1">
      <c r="A43" s="288">
        <v>15200</v>
      </c>
      <c r="B43" s="292" t="s">
        <v>298</v>
      </c>
      <c r="C43" s="290">
        <v>538</v>
      </c>
      <c r="D43" s="291">
        <v>0</v>
      </c>
      <c r="E43" s="290">
        <f t="shared" si="0"/>
        <v>538</v>
      </c>
    </row>
    <row r="44" spans="1:5" s="1" customFormat="1" ht="14.25" customHeight="1">
      <c r="A44" s="288">
        <v>15500</v>
      </c>
      <c r="B44" s="292" t="s">
        <v>299</v>
      </c>
      <c r="C44" s="290">
        <v>32943</v>
      </c>
      <c r="D44" s="290">
        <v>169</v>
      </c>
      <c r="E44" s="290">
        <f t="shared" si="0"/>
        <v>33112</v>
      </c>
    </row>
    <row r="45" spans="1:5" s="1" customFormat="1" ht="14.25" customHeight="1">
      <c r="A45" s="288">
        <v>15600</v>
      </c>
      <c r="B45" s="289" t="s">
        <v>300</v>
      </c>
      <c r="C45" s="290">
        <v>70000</v>
      </c>
      <c r="D45" s="291">
        <v>0</v>
      </c>
      <c r="E45" s="290">
        <f t="shared" si="0"/>
        <v>70000</v>
      </c>
    </row>
    <row r="46" spans="1:5" s="1" customFormat="1" ht="14.25" customHeight="1">
      <c r="A46" s="288">
        <v>15700</v>
      </c>
      <c r="B46" s="289" t="s">
        <v>301</v>
      </c>
      <c r="C46" s="290">
        <v>5119</v>
      </c>
      <c r="D46" s="291">
        <v>0</v>
      </c>
      <c r="E46" s="290">
        <f t="shared" si="0"/>
        <v>5119</v>
      </c>
    </row>
    <row r="47" spans="1:5" s="1" customFormat="1" ht="14.25" customHeight="1">
      <c r="A47" s="288">
        <v>15800</v>
      </c>
      <c r="B47" s="289" t="s">
        <v>302</v>
      </c>
      <c r="C47" s="290">
        <v>11500</v>
      </c>
      <c r="D47" s="291">
        <v>0</v>
      </c>
      <c r="E47" s="290">
        <f t="shared" si="0"/>
        <v>11500</v>
      </c>
    </row>
    <row r="48" spans="1:5" s="1" customFormat="1" ht="14.25" customHeight="1">
      <c r="A48" s="288">
        <v>15900</v>
      </c>
      <c r="B48" s="289" t="s">
        <v>134</v>
      </c>
      <c r="C48" s="290">
        <v>16902</v>
      </c>
      <c r="D48" s="291">
        <v>297</v>
      </c>
      <c r="E48" s="290">
        <f t="shared" si="0"/>
        <v>17199</v>
      </c>
    </row>
    <row r="49" spans="1:5" s="1" customFormat="1" ht="14.25" customHeight="1">
      <c r="A49" s="288">
        <v>16000</v>
      </c>
      <c r="B49" s="289" t="s">
        <v>303</v>
      </c>
      <c r="C49" s="290">
        <v>2729</v>
      </c>
      <c r="D49" s="291">
        <v>64</v>
      </c>
      <c r="E49" s="290">
        <f t="shared" si="0"/>
        <v>2793</v>
      </c>
    </row>
    <row r="50" spans="1:5" s="1" customFormat="1" ht="14.25" customHeight="1">
      <c r="A50" s="288">
        <v>16100</v>
      </c>
      <c r="B50" s="289" t="s">
        <v>304</v>
      </c>
      <c r="C50" s="290">
        <v>4035</v>
      </c>
      <c r="D50" s="291">
        <v>0</v>
      </c>
      <c r="E50" s="290">
        <f t="shared" si="0"/>
        <v>4035</v>
      </c>
    </row>
    <row r="51" spans="1:5" s="1" customFormat="1" ht="14.25" customHeight="1">
      <c r="A51" s="288">
        <v>16200</v>
      </c>
      <c r="B51" s="289" t="s">
        <v>305</v>
      </c>
      <c r="C51" s="290">
        <v>6143</v>
      </c>
      <c r="D51" s="291">
        <v>24</v>
      </c>
      <c r="E51" s="290">
        <f t="shared" si="0"/>
        <v>6167</v>
      </c>
    </row>
    <row r="52" spans="1:5" s="1" customFormat="1" ht="14.25" customHeight="1">
      <c r="A52" s="288">
        <v>16500</v>
      </c>
      <c r="B52" s="289" t="s">
        <v>138</v>
      </c>
      <c r="C52" s="290">
        <v>1932</v>
      </c>
      <c r="D52" s="291">
        <v>60</v>
      </c>
      <c r="E52" s="290">
        <f t="shared" si="0"/>
        <v>1992</v>
      </c>
    </row>
    <row r="53" spans="1:5" s="1" customFormat="1" ht="14.25" customHeight="1">
      <c r="A53" s="288">
        <v>16700</v>
      </c>
      <c r="B53" s="289" t="s">
        <v>139</v>
      </c>
      <c r="C53" s="290">
        <v>3687</v>
      </c>
      <c r="D53" s="291">
        <v>155</v>
      </c>
      <c r="E53" s="290">
        <f t="shared" si="0"/>
        <v>3842</v>
      </c>
    </row>
    <row r="54" spans="1:5" s="1" customFormat="1" ht="14.25" customHeight="1">
      <c r="A54" s="288">
        <v>16800</v>
      </c>
      <c r="B54" s="289" t="s">
        <v>306</v>
      </c>
      <c r="C54" s="290">
        <v>50</v>
      </c>
      <c r="D54" s="291">
        <v>0</v>
      </c>
      <c r="E54" s="290">
        <f t="shared" si="0"/>
        <v>50</v>
      </c>
    </row>
    <row r="55" spans="1:5" s="1" customFormat="1" ht="14.25" customHeight="1">
      <c r="A55" s="288">
        <v>17200</v>
      </c>
      <c r="B55" s="289" t="s">
        <v>307</v>
      </c>
      <c r="C55" s="290">
        <v>161</v>
      </c>
      <c r="D55" s="291">
        <v>2</v>
      </c>
      <c r="E55" s="290">
        <f t="shared" si="0"/>
        <v>163</v>
      </c>
    </row>
    <row r="56" spans="1:5" s="1" customFormat="1" ht="14.25" customHeight="1">
      <c r="A56" s="288">
        <v>17600</v>
      </c>
      <c r="B56" s="289" t="s">
        <v>308</v>
      </c>
      <c r="C56" s="290">
        <v>53523</v>
      </c>
      <c r="D56" s="291">
        <v>2291</v>
      </c>
      <c r="E56" s="290">
        <f t="shared" si="0"/>
        <v>55814</v>
      </c>
    </row>
    <row r="57" spans="1:5" s="1" customFormat="1" ht="14.25" customHeight="1">
      <c r="A57" s="294">
        <v>17800</v>
      </c>
      <c r="B57" s="289" t="s">
        <v>141</v>
      </c>
      <c r="C57" s="290">
        <v>2813</v>
      </c>
      <c r="D57" s="291">
        <v>68</v>
      </c>
      <c r="E57" s="290">
        <f t="shared" si="0"/>
        <v>2881</v>
      </c>
    </row>
    <row r="58" spans="1:5" s="1" customFormat="1" ht="14.25" customHeight="1">
      <c r="A58" s="294">
        <v>17900</v>
      </c>
      <c r="B58" s="289" t="s">
        <v>142</v>
      </c>
      <c r="C58" s="290">
        <v>6309</v>
      </c>
      <c r="D58" s="291">
        <v>12</v>
      </c>
      <c r="E58" s="290">
        <f t="shared" si="0"/>
        <v>6321</v>
      </c>
    </row>
    <row r="59" spans="1:5" s="1" customFormat="1" ht="14.25" customHeight="1">
      <c r="A59" s="288">
        <v>18100</v>
      </c>
      <c r="B59" s="289" t="s">
        <v>143</v>
      </c>
      <c r="C59" s="290">
        <v>23901</v>
      </c>
      <c r="D59" s="291">
        <v>445</v>
      </c>
      <c r="E59" s="290">
        <f t="shared" si="0"/>
        <v>24346</v>
      </c>
    </row>
    <row r="60" spans="1:5" s="1" customFormat="1" ht="14.25" customHeight="1">
      <c r="A60" s="295">
        <v>19000</v>
      </c>
      <c r="B60" s="296" t="s">
        <v>309</v>
      </c>
      <c r="C60" s="297">
        <v>280000</v>
      </c>
      <c r="D60" s="298">
        <v>0</v>
      </c>
      <c r="E60" s="297">
        <f t="shared" si="0"/>
        <v>280000</v>
      </c>
    </row>
    <row r="61" spans="1:5" s="1" customFormat="1" ht="18.75" customHeight="1">
      <c r="A61" s="56" t="s">
        <v>310</v>
      </c>
      <c r="B61" s="299"/>
      <c r="C61" s="300">
        <f>SUM(C8:C60)</f>
        <v>1905000</v>
      </c>
      <c r="D61" s="300">
        <f>SUM(D8:D60)</f>
        <v>20000</v>
      </c>
      <c r="E61" s="300">
        <f>SUM(E8:E60)</f>
        <v>1925000</v>
      </c>
    </row>
    <row r="62" spans="1:2" s="104" customFormat="1" ht="13.5" customHeight="1">
      <c r="A62" s="241">
        <v>39428</v>
      </c>
      <c r="B62" s="241"/>
    </row>
    <row r="63" spans="1:2" s="104" customFormat="1" ht="12.75" customHeight="1">
      <c r="A63" s="241" t="s">
        <v>311</v>
      </c>
      <c r="B63" s="241"/>
    </row>
    <row r="64" spans="1:2" s="104" customFormat="1" ht="16.5" customHeight="1">
      <c r="A64" s="103"/>
      <c r="B64" s="103"/>
    </row>
  </sheetData>
  <sheetProtection/>
  <mergeCells count="8">
    <mergeCell ref="A62:B62"/>
    <mergeCell ref="A63:B63"/>
    <mergeCell ref="A1:E1"/>
    <mergeCell ref="A2:E2"/>
    <mergeCell ref="A3:E3"/>
    <mergeCell ref="A4:E4"/>
    <mergeCell ref="B6:B7"/>
    <mergeCell ref="C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7"/>
  <sheetViews>
    <sheetView rightToLeft="1" tabSelected="1" zoomScalePageLayoutView="0" workbookViewId="0" topLeftCell="A76">
      <selection activeCell="A1" sqref="A1:IV16384"/>
    </sheetView>
  </sheetViews>
  <sheetFormatPr defaultColWidth="9.140625" defaultRowHeight="12.75"/>
  <cols>
    <col min="1" max="1" width="19.28125" style="23" bestFit="1" customWidth="1"/>
    <col min="2" max="2" width="3.7109375" style="23" customWidth="1"/>
    <col min="3" max="3" width="50.421875" style="23" customWidth="1"/>
    <col min="4" max="4" width="17.00390625" style="23" bestFit="1" customWidth="1"/>
    <col min="5" max="5" width="12.8515625" style="23" bestFit="1" customWidth="1"/>
    <col min="6" max="6" width="17.00390625" style="23" bestFit="1" customWidth="1"/>
    <col min="7" max="16384" width="9.140625" style="23" customWidth="1"/>
  </cols>
  <sheetData>
    <row r="1" spans="1:6" s="1" customFormat="1" ht="24.75">
      <c r="A1" s="301" t="s">
        <v>312</v>
      </c>
      <c r="B1" s="301"/>
      <c r="C1" s="301"/>
      <c r="D1" s="301"/>
      <c r="E1" s="301"/>
      <c r="F1" s="301"/>
    </row>
    <row r="2" spans="1:6" s="1" customFormat="1" ht="21.75">
      <c r="A2" s="44" t="s">
        <v>313</v>
      </c>
      <c r="B2" s="44"/>
      <c r="C2" s="44"/>
      <c r="D2" s="44"/>
      <c r="E2" s="44"/>
      <c r="F2" s="44"/>
    </row>
    <row r="3" spans="1:6" s="1" customFormat="1" ht="21.75">
      <c r="A3" s="44" t="s">
        <v>314</v>
      </c>
      <c r="B3" s="44"/>
      <c r="C3" s="44"/>
      <c r="D3" s="44"/>
      <c r="E3" s="44"/>
      <c r="F3" s="44"/>
    </row>
    <row r="4" spans="1:6" ht="21.75">
      <c r="A4" s="302"/>
      <c r="B4" s="302"/>
      <c r="C4" s="302"/>
      <c r="D4" s="302"/>
      <c r="E4" s="302"/>
      <c r="F4" s="303" t="s">
        <v>51</v>
      </c>
    </row>
    <row r="5" spans="1:6" s="1" customFormat="1" ht="21.75">
      <c r="A5" s="59" t="s">
        <v>100</v>
      </c>
      <c r="B5" s="304" t="s">
        <v>101</v>
      </c>
      <c r="C5" s="305"/>
      <c r="D5" s="56" t="s">
        <v>263</v>
      </c>
      <c r="E5" s="306"/>
      <c r="F5" s="59" t="s">
        <v>264</v>
      </c>
    </row>
    <row r="6" spans="1:6" s="1" customFormat="1" ht="21.75">
      <c r="A6" s="65" t="s">
        <v>102</v>
      </c>
      <c r="B6" s="307"/>
      <c r="C6" s="308"/>
      <c r="D6" s="65" t="s">
        <v>315</v>
      </c>
      <c r="E6" s="309" t="s">
        <v>316</v>
      </c>
      <c r="F6" s="310" t="s">
        <v>263</v>
      </c>
    </row>
    <row r="7" spans="1:6" s="1" customFormat="1" ht="24.75">
      <c r="A7" s="311"/>
      <c r="B7" s="312" t="s">
        <v>153</v>
      </c>
      <c r="C7" s="313" t="s">
        <v>154</v>
      </c>
      <c r="D7" s="314"/>
      <c r="E7" s="315"/>
      <c r="F7" s="71"/>
    </row>
    <row r="8" spans="1:6" s="1" customFormat="1" ht="21.75">
      <c r="A8" s="78">
        <v>10100</v>
      </c>
      <c r="B8" s="316"/>
      <c r="C8" s="316" t="s">
        <v>317</v>
      </c>
      <c r="D8" s="86">
        <v>44367</v>
      </c>
      <c r="E8" s="317">
        <v>154</v>
      </c>
      <c r="F8" s="318">
        <f aca="true" t="shared" si="0" ref="F8:F23">SUM(D8:E8)</f>
        <v>44521</v>
      </c>
    </row>
    <row r="9" spans="1:6" s="1" customFormat="1" ht="21.75">
      <c r="A9" s="74">
        <v>16600</v>
      </c>
      <c r="B9" s="319"/>
      <c r="C9" s="320" t="s">
        <v>318</v>
      </c>
      <c r="D9" s="321">
        <v>119717</v>
      </c>
      <c r="E9" s="317">
        <v>868</v>
      </c>
      <c r="F9" s="321">
        <f t="shared" si="0"/>
        <v>120585</v>
      </c>
    </row>
    <row r="10" spans="1:6" s="1" customFormat="1" ht="21.75">
      <c r="A10" s="74">
        <v>10200</v>
      </c>
      <c r="B10" s="319"/>
      <c r="C10" s="319" t="s">
        <v>319</v>
      </c>
      <c r="D10" s="321">
        <v>1335</v>
      </c>
      <c r="E10" s="321">
        <v>27</v>
      </c>
      <c r="F10" s="321">
        <f t="shared" si="0"/>
        <v>1362</v>
      </c>
    </row>
    <row r="11" spans="1:6" s="1" customFormat="1" ht="21.75">
      <c r="A11" s="74">
        <v>10300</v>
      </c>
      <c r="B11" s="319"/>
      <c r="C11" s="319" t="s">
        <v>270</v>
      </c>
      <c r="D11" s="321">
        <v>499</v>
      </c>
      <c r="E11" s="321">
        <v>5</v>
      </c>
      <c r="F11" s="321">
        <f t="shared" si="0"/>
        <v>504</v>
      </c>
    </row>
    <row r="12" spans="1:6" s="1" customFormat="1" ht="21.75">
      <c r="A12" s="74">
        <v>16400</v>
      </c>
      <c r="B12" s="319"/>
      <c r="C12" s="319" t="s">
        <v>271</v>
      </c>
      <c r="D12" s="321">
        <v>451</v>
      </c>
      <c r="E12" s="322">
        <v>0</v>
      </c>
      <c r="F12" s="321">
        <f t="shared" si="0"/>
        <v>451</v>
      </c>
    </row>
    <row r="13" spans="1:6" s="1" customFormat="1" ht="21.75">
      <c r="A13" s="89">
        <v>15300</v>
      </c>
      <c r="B13" s="323"/>
      <c r="C13" s="323" t="s">
        <v>104</v>
      </c>
      <c r="D13" s="318">
        <v>666</v>
      </c>
      <c r="E13" s="318">
        <v>13</v>
      </c>
      <c r="F13" s="321">
        <f t="shared" si="0"/>
        <v>679</v>
      </c>
    </row>
    <row r="14" spans="1:6" s="1" customFormat="1" ht="21.75">
      <c r="A14" s="89">
        <v>10400</v>
      </c>
      <c r="B14" s="323"/>
      <c r="C14" s="323" t="s">
        <v>155</v>
      </c>
      <c r="D14" s="321">
        <v>1534</v>
      </c>
      <c r="E14" s="321">
        <v>44</v>
      </c>
      <c r="F14" s="321">
        <f t="shared" si="0"/>
        <v>1578</v>
      </c>
    </row>
    <row r="15" spans="1:6" s="1" customFormat="1" ht="21.75">
      <c r="A15" s="74">
        <v>10500</v>
      </c>
      <c r="B15" s="319"/>
      <c r="C15" s="319" t="s">
        <v>320</v>
      </c>
      <c r="D15" s="321">
        <v>10566</v>
      </c>
      <c r="E15" s="321">
        <v>76</v>
      </c>
      <c r="F15" s="321">
        <f t="shared" si="0"/>
        <v>10642</v>
      </c>
    </row>
    <row r="16" spans="1:6" s="1" customFormat="1" ht="21.75">
      <c r="A16" s="74">
        <v>10600</v>
      </c>
      <c r="B16" s="319"/>
      <c r="C16" s="319" t="s">
        <v>157</v>
      </c>
      <c r="D16" s="321">
        <v>33860</v>
      </c>
      <c r="E16" s="321">
        <v>160</v>
      </c>
      <c r="F16" s="321">
        <f t="shared" si="0"/>
        <v>34020</v>
      </c>
    </row>
    <row r="17" spans="1:6" s="1" customFormat="1" ht="21.75">
      <c r="A17" s="74">
        <v>12200</v>
      </c>
      <c r="B17" s="319"/>
      <c r="C17" s="319" t="s">
        <v>121</v>
      </c>
      <c r="D17" s="324">
        <v>340</v>
      </c>
      <c r="E17" s="317">
        <v>0</v>
      </c>
      <c r="F17" s="321">
        <f t="shared" si="0"/>
        <v>340</v>
      </c>
    </row>
    <row r="18" spans="1:6" s="1" customFormat="1" ht="21.75">
      <c r="A18" s="74">
        <v>12700</v>
      </c>
      <c r="B18" s="319"/>
      <c r="C18" s="319" t="s">
        <v>321</v>
      </c>
      <c r="D18" s="321">
        <v>770</v>
      </c>
      <c r="E18" s="321">
        <v>2</v>
      </c>
      <c r="F18" s="321">
        <f t="shared" si="0"/>
        <v>772</v>
      </c>
    </row>
    <row r="19" spans="1:6" s="1" customFormat="1" ht="21.75">
      <c r="A19" s="74">
        <v>12900</v>
      </c>
      <c r="B19" s="319"/>
      <c r="C19" s="319" t="s">
        <v>322</v>
      </c>
      <c r="D19" s="321">
        <v>194</v>
      </c>
      <c r="E19" s="317">
        <v>1</v>
      </c>
      <c r="F19" s="321">
        <f t="shared" si="0"/>
        <v>195</v>
      </c>
    </row>
    <row r="20" spans="1:6" s="1" customFormat="1" ht="21.75">
      <c r="A20" s="74">
        <v>13000</v>
      </c>
      <c r="B20" s="319"/>
      <c r="C20" s="319" t="s">
        <v>323</v>
      </c>
      <c r="D20" s="321">
        <v>3780</v>
      </c>
      <c r="E20" s="321">
        <v>29</v>
      </c>
      <c r="F20" s="321">
        <f t="shared" si="0"/>
        <v>3809</v>
      </c>
    </row>
    <row r="21" spans="1:6" s="1" customFormat="1" ht="21.75">
      <c r="A21" s="74">
        <v>14000</v>
      </c>
      <c r="B21" s="319"/>
      <c r="C21" s="320" t="s">
        <v>324</v>
      </c>
      <c r="D21" s="321">
        <v>8127</v>
      </c>
      <c r="E21" s="325">
        <v>739</v>
      </c>
      <c r="F21" s="321">
        <f t="shared" si="0"/>
        <v>8866</v>
      </c>
    </row>
    <row r="22" spans="1:6" s="1" customFormat="1" ht="21.75">
      <c r="A22" s="74">
        <v>16000</v>
      </c>
      <c r="B22" s="319"/>
      <c r="C22" s="320" t="s">
        <v>325</v>
      </c>
      <c r="D22" s="321">
        <v>2729</v>
      </c>
      <c r="E22" s="325">
        <v>64</v>
      </c>
      <c r="F22" s="321">
        <f t="shared" si="0"/>
        <v>2793</v>
      </c>
    </row>
    <row r="23" spans="1:6" s="1" customFormat="1" ht="21.75">
      <c r="A23" s="326">
        <v>16100</v>
      </c>
      <c r="B23" s="327"/>
      <c r="C23" s="319" t="s">
        <v>304</v>
      </c>
      <c r="D23" s="321">
        <v>4035</v>
      </c>
      <c r="E23" s="328">
        <v>0</v>
      </c>
      <c r="F23" s="329">
        <f t="shared" si="0"/>
        <v>4035</v>
      </c>
    </row>
    <row r="24" spans="1:6" s="1" customFormat="1" ht="21.75">
      <c r="A24" s="93"/>
      <c r="B24" s="330"/>
      <c r="C24" s="331" t="s">
        <v>161</v>
      </c>
      <c r="D24" s="332">
        <f>SUM(D8:D23)</f>
        <v>232970</v>
      </c>
      <c r="E24" s="332">
        <f>SUM(E8:E23)</f>
        <v>2182</v>
      </c>
      <c r="F24" s="84">
        <f>SUM(F8:F23)</f>
        <v>235152</v>
      </c>
    </row>
    <row r="25" spans="1:6" s="1" customFormat="1" ht="24.75">
      <c r="A25" s="311"/>
      <c r="B25" s="312" t="s">
        <v>166</v>
      </c>
      <c r="C25" s="313" t="s">
        <v>167</v>
      </c>
      <c r="D25" s="314"/>
      <c r="E25" s="333"/>
      <c r="F25" s="334"/>
    </row>
    <row r="26" spans="1:6" s="1" customFormat="1" ht="21.75">
      <c r="A26" s="74">
        <v>10114</v>
      </c>
      <c r="B26" s="319"/>
      <c r="C26" s="319" t="s">
        <v>326</v>
      </c>
      <c r="D26" s="321">
        <v>1427</v>
      </c>
      <c r="E26" s="317">
        <v>15</v>
      </c>
      <c r="F26" s="321">
        <f>SUM(D26:E26)</f>
        <v>1442</v>
      </c>
    </row>
    <row r="27" spans="1:6" s="1" customFormat="1" ht="21.75">
      <c r="A27" s="89">
        <v>10700</v>
      </c>
      <c r="B27" s="323"/>
      <c r="C27" s="323" t="s">
        <v>327</v>
      </c>
      <c r="D27" s="324">
        <v>19550</v>
      </c>
      <c r="E27" s="324">
        <v>104</v>
      </c>
      <c r="F27" s="321">
        <f>SUM(D27:E27)</f>
        <v>19654</v>
      </c>
    </row>
    <row r="28" spans="1:6" s="1" customFormat="1" ht="21.75">
      <c r="A28" s="326">
        <v>11200</v>
      </c>
      <c r="B28" s="327"/>
      <c r="C28" s="327" t="s">
        <v>328</v>
      </c>
      <c r="D28" s="335">
        <v>20837</v>
      </c>
      <c r="E28" s="336">
        <v>22</v>
      </c>
      <c r="F28" s="321">
        <f>SUM(D28:E28)</f>
        <v>20859</v>
      </c>
    </row>
    <row r="29" spans="1:6" s="1" customFormat="1" ht="21.75">
      <c r="A29" s="74">
        <v>12400</v>
      </c>
      <c r="B29" s="319"/>
      <c r="C29" s="319" t="s">
        <v>123</v>
      </c>
      <c r="D29" s="321">
        <v>2007</v>
      </c>
      <c r="E29" s="321">
        <v>14</v>
      </c>
      <c r="F29" s="321">
        <f>SUM(D29:E29)</f>
        <v>2021</v>
      </c>
    </row>
    <row r="30" spans="1:6" s="1" customFormat="1" ht="21.75">
      <c r="A30" s="78">
        <v>16200</v>
      </c>
      <c r="B30" s="316"/>
      <c r="C30" s="316" t="s">
        <v>329</v>
      </c>
      <c r="D30" s="324">
        <v>6143</v>
      </c>
      <c r="E30" s="324">
        <v>24</v>
      </c>
      <c r="F30" s="321">
        <f>SUM(D30:E30)</f>
        <v>6167</v>
      </c>
    </row>
    <row r="31" spans="1:6" s="337" customFormat="1" ht="21.75">
      <c r="A31" s="93"/>
      <c r="B31" s="330"/>
      <c r="C31" s="331" t="s">
        <v>173</v>
      </c>
      <c r="D31" s="332">
        <f>SUM(D26:D30)</f>
        <v>49964</v>
      </c>
      <c r="E31" s="332">
        <f>SUM(E26:E30)</f>
        <v>179</v>
      </c>
      <c r="F31" s="332">
        <f>SUM(F26:F30)</f>
        <v>50143</v>
      </c>
    </row>
    <row r="32" spans="1:6" s="1" customFormat="1" ht="24.75">
      <c r="A32" s="338"/>
      <c r="B32" s="339" t="s">
        <v>174</v>
      </c>
      <c r="C32" s="340" t="s">
        <v>175</v>
      </c>
      <c r="D32" s="86"/>
      <c r="E32" s="341"/>
      <c r="F32" s="334"/>
    </row>
    <row r="33" spans="1:6" s="1" customFormat="1" ht="21.75">
      <c r="A33" s="74">
        <v>10690</v>
      </c>
      <c r="B33" s="319"/>
      <c r="C33" s="319" t="s">
        <v>330</v>
      </c>
      <c r="D33" s="321">
        <v>48</v>
      </c>
      <c r="E33" s="325">
        <v>2</v>
      </c>
      <c r="F33" s="321">
        <f aca="true" t="shared" si="1" ref="F33:F44">SUM(D33:E33)</f>
        <v>50</v>
      </c>
    </row>
    <row r="34" spans="1:6" s="1" customFormat="1" ht="21.75">
      <c r="A34" s="74">
        <v>11300</v>
      </c>
      <c r="C34" s="319" t="s">
        <v>331</v>
      </c>
      <c r="D34" s="321">
        <v>9959</v>
      </c>
      <c r="E34" s="325">
        <v>180</v>
      </c>
      <c r="F34" s="321">
        <f t="shared" si="1"/>
        <v>10139</v>
      </c>
    </row>
    <row r="35" spans="1:6" s="1" customFormat="1" ht="21.75">
      <c r="A35" s="74">
        <v>11400</v>
      </c>
      <c r="B35" s="319"/>
      <c r="C35" s="319" t="s">
        <v>177</v>
      </c>
      <c r="D35" s="321">
        <v>510420</v>
      </c>
      <c r="E35" s="321">
        <v>1583</v>
      </c>
      <c r="F35" s="321">
        <f t="shared" si="1"/>
        <v>512003</v>
      </c>
    </row>
    <row r="36" spans="1:6" s="1" customFormat="1" ht="21.75">
      <c r="A36" s="89">
        <v>13700</v>
      </c>
      <c r="B36" s="323"/>
      <c r="C36" s="323" t="s">
        <v>128</v>
      </c>
      <c r="D36" s="318">
        <v>104079</v>
      </c>
      <c r="E36" s="318">
        <v>2720</v>
      </c>
      <c r="F36" s="321">
        <f t="shared" si="1"/>
        <v>106799</v>
      </c>
    </row>
    <row r="37" spans="1:6" s="1" customFormat="1" ht="21.75">
      <c r="A37" s="89">
        <v>14223</v>
      </c>
      <c r="B37" s="323"/>
      <c r="C37" s="323" t="s">
        <v>332</v>
      </c>
      <c r="D37" s="318">
        <v>1681</v>
      </c>
      <c r="E37" s="328">
        <v>0</v>
      </c>
      <c r="F37" s="321">
        <f t="shared" si="1"/>
        <v>1681</v>
      </c>
    </row>
    <row r="38" spans="1:6" s="1" customFormat="1" ht="21.75">
      <c r="A38" s="74">
        <v>15200</v>
      </c>
      <c r="B38" s="319"/>
      <c r="C38" s="319" t="s">
        <v>333</v>
      </c>
      <c r="D38" s="321">
        <v>538</v>
      </c>
      <c r="E38" s="328">
        <v>0</v>
      </c>
      <c r="F38" s="321">
        <f t="shared" si="1"/>
        <v>538</v>
      </c>
    </row>
    <row r="39" spans="1:6" s="1" customFormat="1" ht="21.75">
      <c r="A39" s="74">
        <v>15500</v>
      </c>
      <c r="B39" s="319"/>
      <c r="C39" s="319" t="s">
        <v>334</v>
      </c>
      <c r="D39" s="321">
        <v>32943</v>
      </c>
      <c r="E39" s="317">
        <v>169</v>
      </c>
      <c r="F39" s="321">
        <f t="shared" si="1"/>
        <v>33112</v>
      </c>
    </row>
    <row r="40" spans="1:6" s="1" customFormat="1" ht="21.75">
      <c r="A40" s="78">
        <v>15902</v>
      </c>
      <c r="B40" s="316"/>
      <c r="C40" s="316" t="s">
        <v>335</v>
      </c>
      <c r="D40" s="86">
        <v>1063</v>
      </c>
      <c r="E40" s="321">
        <v>3</v>
      </c>
      <c r="F40" s="334">
        <f t="shared" si="1"/>
        <v>1066</v>
      </c>
    </row>
    <row r="41" spans="1:6" s="1" customFormat="1" ht="21.75">
      <c r="A41" s="74">
        <v>16502</v>
      </c>
      <c r="B41" s="319"/>
      <c r="C41" s="319" t="s">
        <v>336</v>
      </c>
      <c r="D41" s="335">
        <v>104</v>
      </c>
      <c r="E41" s="328">
        <v>0</v>
      </c>
      <c r="F41" s="321">
        <f t="shared" si="1"/>
        <v>104</v>
      </c>
    </row>
    <row r="42" spans="1:6" s="1" customFormat="1" ht="21.75">
      <c r="A42" s="342">
        <v>16800</v>
      </c>
      <c r="B42" s="343"/>
      <c r="C42" s="319" t="s">
        <v>306</v>
      </c>
      <c r="D42" s="321">
        <v>50</v>
      </c>
      <c r="E42" s="328">
        <v>0</v>
      </c>
      <c r="F42" s="321">
        <f t="shared" si="1"/>
        <v>50</v>
      </c>
    </row>
    <row r="43" spans="1:6" s="1" customFormat="1" ht="21.75">
      <c r="A43" s="89">
        <v>17200</v>
      </c>
      <c r="B43" s="323"/>
      <c r="C43" s="323" t="s">
        <v>337</v>
      </c>
      <c r="D43" s="318">
        <v>161</v>
      </c>
      <c r="E43" s="328">
        <v>2</v>
      </c>
      <c r="F43" s="318">
        <f t="shared" si="1"/>
        <v>163</v>
      </c>
    </row>
    <row r="44" spans="1:6" s="1" customFormat="1" ht="21.75">
      <c r="A44" s="342" t="s">
        <v>338</v>
      </c>
      <c r="B44" s="319"/>
      <c r="C44" s="344" t="s">
        <v>339</v>
      </c>
      <c r="D44" s="321">
        <v>42810</v>
      </c>
      <c r="E44" s="321">
        <v>1968</v>
      </c>
      <c r="F44" s="321">
        <f t="shared" si="1"/>
        <v>44778</v>
      </c>
    </row>
    <row r="45" spans="1:6" s="1" customFormat="1" ht="21.75">
      <c r="A45" s="93"/>
      <c r="B45" s="330"/>
      <c r="C45" s="331" t="s">
        <v>182</v>
      </c>
      <c r="D45" s="84">
        <f>SUM(D33:D44)</f>
        <v>703856</v>
      </c>
      <c r="E45" s="84">
        <f>SUM(E33:E44)</f>
        <v>6627</v>
      </c>
      <c r="F45" s="84">
        <f>SUM(F33:F44)</f>
        <v>710483</v>
      </c>
    </row>
    <row r="46" spans="1:6" s="1" customFormat="1" ht="24.75">
      <c r="A46" s="311"/>
      <c r="B46" s="312" t="s">
        <v>184</v>
      </c>
      <c r="C46" s="313" t="s">
        <v>340</v>
      </c>
      <c r="D46" s="314"/>
      <c r="E46" s="341"/>
      <c r="F46" s="334">
        <f>SUM(D46:E46)</f>
        <v>0</v>
      </c>
    </row>
    <row r="47" spans="1:6" s="1" customFormat="1" ht="21.75">
      <c r="A47" s="345">
        <v>11300</v>
      </c>
      <c r="B47" s="346"/>
      <c r="C47" s="346" t="s">
        <v>341</v>
      </c>
      <c r="D47" s="324">
        <v>220761</v>
      </c>
      <c r="E47" s="324">
        <v>7285</v>
      </c>
      <c r="F47" s="324">
        <f>SUM(D47:E47)</f>
        <v>228046</v>
      </c>
    </row>
    <row r="48" spans="1:6" s="1" customFormat="1" ht="21.75">
      <c r="A48" s="93"/>
      <c r="B48" s="330"/>
      <c r="C48" s="331" t="s">
        <v>186</v>
      </c>
      <c r="D48" s="332">
        <f>SUM(D47)</f>
        <v>220761</v>
      </c>
      <c r="E48" s="347">
        <f>SUM(E47)</f>
        <v>7285</v>
      </c>
      <c r="F48" s="84">
        <f>SUM(F46:F47)</f>
        <v>228046</v>
      </c>
    </row>
    <row r="49" s="1" customFormat="1" ht="21.75"/>
    <row r="50" s="1" customFormat="1" ht="21.75"/>
    <row r="51" spans="1:6" s="1" customFormat="1" ht="24.75">
      <c r="A51" s="47" t="s">
        <v>342</v>
      </c>
      <c r="B51" s="47"/>
      <c r="C51" s="47"/>
      <c r="D51" s="47"/>
      <c r="E51" s="47"/>
      <c r="F51" s="47"/>
    </row>
    <row r="52" spans="1:6" s="1" customFormat="1" ht="21.75">
      <c r="A52" s="44" t="s">
        <v>313</v>
      </c>
      <c r="B52" s="44"/>
      <c r="C52" s="44"/>
      <c r="D52" s="44"/>
      <c r="E52" s="44"/>
      <c r="F52" s="44"/>
    </row>
    <row r="53" spans="1:6" s="1" customFormat="1" ht="21.75">
      <c r="A53" s="44" t="s">
        <v>314</v>
      </c>
      <c r="B53" s="44"/>
      <c r="C53" s="44"/>
      <c r="D53" s="44"/>
      <c r="E53" s="44"/>
      <c r="F53" s="44"/>
    </row>
    <row r="54" spans="1:6" ht="21.75">
      <c r="A54" s="302"/>
      <c r="B54" s="302"/>
      <c r="C54" s="302"/>
      <c r="D54" s="302"/>
      <c r="E54" s="302"/>
      <c r="F54" s="303" t="s">
        <v>51</v>
      </c>
    </row>
    <row r="55" spans="1:6" s="1" customFormat="1" ht="21.75">
      <c r="A55" s="59" t="s">
        <v>100</v>
      </c>
      <c r="B55" s="304" t="s">
        <v>101</v>
      </c>
      <c r="C55" s="305"/>
      <c r="D55" s="56" t="s">
        <v>263</v>
      </c>
      <c r="E55" s="306"/>
      <c r="F55" s="59" t="s">
        <v>264</v>
      </c>
    </row>
    <row r="56" spans="1:6" s="1" customFormat="1" ht="21.75">
      <c r="A56" s="65" t="s">
        <v>102</v>
      </c>
      <c r="B56" s="307"/>
      <c r="C56" s="308"/>
      <c r="D56" s="65" t="s">
        <v>315</v>
      </c>
      <c r="E56" s="348" t="s">
        <v>316</v>
      </c>
      <c r="F56" s="310" t="s">
        <v>263</v>
      </c>
    </row>
    <row r="57" spans="1:6" s="1" customFormat="1" ht="24.75">
      <c r="A57" s="311"/>
      <c r="B57" s="312" t="s">
        <v>187</v>
      </c>
      <c r="C57" s="313" t="s">
        <v>343</v>
      </c>
      <c r="D57" s="314"/>
      <c r="E57" s="341"/>
      <c r="F57" s="334"/>
    </row>
    <row r="58" spans="1:6" s="1" customFormat="1" ht="21.75">
      <c r="A58" s="349">
        <v>11500</v>
      </c>
      <c r="B58" s="316"/>
      <c r="C58" s="316" t="s">
        <v>344</v>
      </c>
      <c r="D58" s="324">
        <v>40824</v>
      </c>
      <c r="E58" s="324">
        <v>33</v>
      </c>
      <c r="F58" s="318">
        <f aca="true" t="shared" si="2" ref="F58:F63">SUM(D58:E58)</f>
        <v>40857</v>
      </c>
    </row>
    <row r="59" spans="1:6" s="1" customFormat="1" ht="21.75">
      <c r="A59" s="74">
        <v>13100</v>
      </c>
      <c r="B59" s="319"/>
      <c r="C59" s="319" t="s">
        <v>126</v>
      </c>
      <c r="D59" s="321">
        <v>3085</v>
      </c>
      <c r="E59" s="321">
        <v>6</v>
      </c>
      <c r="F59" s="321">
        <f t="shared" si="2"/>
        <v>3091</v>
      </c>
    </row>
    <row r="60" spans="1:6" s="1" customFormat="1" ht="21.75">
      <c r="A60" s="74">
        <v>14214</v>
      </c>
      <c r="B60" s="319"/>
      <c r="C60" s="319" t="s">
        <v>345</v>
      </c>
      <c r="D60" s="335">
        <v>5299</v>
      </c>
      <c r="E60" s="328">
        <v>0</v>
      </c>
      <c r="F60" s="321">
        <f t="shared" si="2"/>
        <v>5299</v>
      </c>
    </row>
    <row r="61" spans="1:6" s="1" customFormat="1" ht="21.75">
      <c r="A61" s="78">
        <v>15600</v>
      </c>
      <c r="B61" s="316"/>
      <c r="C61" s="316" t="s">
        <v>346</v>
      </c>
      <c r="D61" s="86">
        <v>70000</v>
      </c>
      <c r="E61" s="328">
        <v>0</v>
      </c>
      <c r="F61" s="321">
        <f t="shared" si="2"/>
        <v>70000</v>
      </c>
    </row>
    <row r="62" spans="1:6" s="1" customFormat="1" ht="21.75">
      <c r="A62" s="74">
        <v>15800</v>
      </c>
      <c r="B62" s="327"/>
      <c r="C62" s="327" t="s">
        <v>302</v>
      </c>
      <c r="D62" s="350">
        <v>11500</v>
      </c>
      <c r="E62" s="328">
        <v>0</v>
      </c>
      <c r="F62" s="321">
        <f t="shared" si="2"/>
        <v>11500</v>
      </c>
    </row>
    <row r="63" spans="1:6" s="1" customFormat="1" ht="43.5">
      <c r="A63" s="351" t="s">
        <v>347</v>
      </c>
      <c r="B63" s="352"/>
      <c r="C63" s="352" t="s">
        <v>348</v>
      </c>
      <c r="D63" s="353">
        <v>10713</v>
      </c>
      <c r="E63" s="321">
        <v>323</v>
      </c>
      <c r="F63" s="329">
        <f t="shared" si="2"/>
        <v>11036</v>
      </c>
    </row>
    <row r="64" spans="1:6" s="1" customFormat="1" ht="21.75">
      <c r="A64" s="93"/>
      <c r="B64" s="330"/>
      <c r="C64" s="331" t="s">
        <v>191</v>
      </c>
      <c r="D64" s="332">
        <f>SUM(D58:D63)</f>
        <v>141421</v>
      </c>
      <c r="E64" s="347">
        <f>SUM(E58:E63)</f>
        <v>362</v>
      </c>
      <c r="F64" s="84">
        <f>SUM(F58:F63)</f>
        <v>141783</v>
      </c>
    </row>
    <row r="65" spans="1:6" s="1" customFormat="1" ht="24.75">
      <c r="A65" s="311"/>
      <c r="B65" s="312" t="s">
        <v>192</v>
      </c>
      <c r="C65" s="138" t="s">
        <v>349</v>
      </c>
      <c r="D65" s="311"/>
      <c r="F65" s="354"/>
    </row>
    <row r="66" spans="1:6" s="1" customFormat="1" ht="24">
      <c r="A66" s="89">
        <v>10100</v>
      </c>
      <c r="B66" s="323"/>
      <c r="C66" s="355" t="s">
        <v>350</v>
      </c>
      <c r="D66" s="338"/>
      <c r="F66" s="354"/>
    </row>
    <row r="67" spans="1:6" s="1" customFormat="1" ht="21.75">
      <c r="A67" s="89">
        <v>10103</v>
      </c>
      <c r="B67" s="323"/>
      <c r="C67" s="356" t="s">
        <v>351</v>
      </c>
      <c r="D67" s="335">
        <v>17916</v>
      </c>
      <c r="E67" s="325">
        <v>90</v>
      </c>
      <c r="F67" s="321">
        <f aca="true" t="shared" si="3" ref="F67:F79">SUM(D67:E67)</f>
        <v>18006</v>
      </c>
    </row>
    <row r="68" spans="1:6" s="1" customFormat="1" ht="21.75">
      <c r="A68" s="89">
        <v>10105</v>
      </c>
      <c r="B68" s="323"/>
      <c r="C68" s="356" t="s">
        <v>352</v>
      </c>
      <c r="D68" s="335">
        <v>1589</v>
      </c>
      <c r="E68" s="317">
        <v>36</v>
      </c>
      <c r="F68" s="321">
        <f t="shared" si="3"/>
        <v>1625</v>
      </c>
    </row>
    <row r="69" spans="1:6" s="1" customFormat="1" ht="21.75">
      <c r="A69" s="89">
        <v>10107</v>
      </c>
      <c r="B69" s="323"/>
      <c r="C69" s="356" t="s">
        <v>353</v>
      </c>
      <c r="D69" s="357">
        <v>3504</v>
      </c>
      <c r="E69" s="317">
        <v>3</v>
      </c>
      <c r="F69" s="321">
        <f t="shared" si="3"/>
        <v>3507</v>
      </c>
    </row>
    <row r="70" spans="1:6" s="1" customFormat="1" ht="21.75">
      <c r="A70" s="89">
        <v>10111</v>
      </c>
      <c r="B70" s="323"/>
      <c r="C70" s="356" t="s">
        <v>354</v>
      </c>
      <c r="D70" s="357">
        <v>232</v>
      </c>
      <c r="E70" s="317">
        <v>2</v>
      </c>
      <c r="F70" s="321">
        <f t="shared" si="3"/>
        <v>234</v>
      </c>
    </row>
    <row r="71" spans="1:6" s="1" customFormat="1" ht="21.75">
      <c r="A71" s="358">
        <v>11900</v>
      </c>
      <c r="B71" s="319"/>
      <c r="C71" s="359" t="s">
        <v>119</v>
      </c>
      <c r="D71" s="321">
        <v>19070</v>
      </c>
      <c r="E71" s="360">
        <v>778</v>
      </c>
      <c r="F71" s="321">
        <f t="shared" si="3"/>
        <v>19848</v>
      </c>
    </row>
    <row r="72" spans="1:6" s="1" customFormat="1" ht="21.75">
      <c r="A72" s="358">
        <v>18100</v>
      </c>
      <c r="B72" s="327"/>
      <c r="C72" s="356" t="s">
        <v>143</v>
      </c>
      <c r="D72" s="357">
        <v>23901</v>
      </c>
      <c r="E72" s="357">
        <v>445</v>
      </c>
      <c r="F72" s="321">
        <f t="shared" si="3"/>
        <v>24346</v>
      </c>
    </row>
    <row r="73" spans="1:6" s="1" customFormat="1" ht="24">
      <c r="A73" s="326">
        <v>12100</v>
      </c>
      <c r="B73" s="327"/>
      <c r="C73" s="361" t="s">
        <v>355</v>
      </c>
      <c r="D73" s="324"/>
      <c r="E73" s="324"/>
      <c r="F73" s="321">
        <f t="shared" si="3"/>
        <v>0</v>
      </c>
    </row>
    <row r="74" spans="1:6" s="1" customFormat="1" ht="21.75">
      <c r="A74" s="342" t="s">
        <v>356</v>
      </c>
      <c r="B74" s="319"/>
      <c r="C74" s="359" t="s">
        <v>200</v>
      </c>
      <c r="D74" s="321">
        <v>40221</v>
      </c>
      <c r="E74" s="321">
        <v>410</v>
      </c>
      <c r="F74" s="321">
        <f t="shared" si="3"/>
        <v>40631</v>
      </c>
    </row>
    <row r="75" spans="1:6" s="1" customFormat="1" ht="21.75">
      <c r="A75" s="74">
        <v>12107</v>
      </c>
      <c r="B75" s="319"/>
      <c r="C75" s="359" t="s">
        <v>357</v>
      </c>
      <c r="D75" s="321">
        <v>2408</v>
      </c>
      <c r="E75" s="321">
        <v>30</v>
      </c>
      <c r="F75" s="321">
        <f t="shared" si="3"/>
        <v>2438</v>
      </c>
    </row>
    <row r="76" spans="1:6" s="1" customFormat="1" ht="43.5">
      <c r="A76" s="342" t="s">
        <v>358</v>
      </c>
      <c r="B76" s="319"/>
      <c r="C76" s="359" t="s">
        <v>359</v>
      </c>
      <c r="D76" s="321">
        <v>30131</v>
      </c>
      <c r="E76" s="321">
        <v>378</v>
      </c>
      <c r="F76" s="321">
        <f t="shared" si="3"/>
        <v>30509</v>
      </c>
    </row>
    <row r="77" spans="1:6" s="1" customFormat="1" ht="21.75">
      <c r="A77" s="74">
        <v>12307</v>
      </c>
      <c r="B77" s="319"/>
      <c r="C77" s="359" t="s">
        <v>204</v>
      </c>
      <c r="D77" s="321">
        <v>9239</v>
      </c>
      <c r="E77" s="321">
        <v>98</v>
      </c>
      <c r="F77" s="321">
        <f t="shared" si="3"/>
        <v>9337</v>
      </c>
    </row>
    <row r="78" spans="1:6" s="1" customFormat="1" ht="21.75">
      <c r="A78" s="74">
        <v>13300</v>
      </c>
      <c r="B78" s="319"/>
      <c r="C78" s="359" t="s">
        <v>127</v>
      </c>
      <c r="D78" s="321">
        <v>848</v>
      </c>
      <c r="E78" s="321">
        <v>2</v>
      </c>
      <c r="F78" s="321">
        <f t="shared" si="3"/>
        <v>850</v>
      </c>
    </row>
    <row r="79" spans="1:6" s="1" customFormat="1" ht="21.75">
      <c r="A79" s="74">
        <v>17800</v>
      </c>
      <c r="B79" s="319"/>
      <c r="C79" s="359" t="s">
        <v>141</v>
      </c>
      <c r="D79" s="321">
        <v>2813</v>
      </c>
      <c r="E79" s="321">
        <v>68</v>
      </c>
      <c r="F79" s="321">
        <f t="shared" si="3"/>
        <v>2881</v>
      </c>
    </row>
    <row r="80" spans="1:6" s="1" customFormat="1" ht="21.75">
      <c r="A80" s="93"/>
      <c r="B80" s="330"/>
      <c r="C80" s="92" t="s">
        <v>205</v>
      </c>
      <c r="D80" s="332">
        <f>SUM(D67:D79)</f>
        <v>151872</v>
      </c>
      <c r="E80" s="332">
        <f>SUM(E67:E79)</f>
        <v>2340</v>
      </c>
      <c r="F80" s="84">
        <f>SUM(F67:F79)</f>
        <v>154212</v>
      </c>
    </row>
    <row r="81" spans="1:6" s="1" customFormat="1" ht="24.75">
      <c r="A81" s="338"/>
      <c r="B81" s="362" t="s">
        <v>206</v>
      </c>
      <c r="C81" s="155" t="s">
        <v>360</v>
      </c>
      <c r="D81" s="86"/>
      <c r="E81" s="341"/>
      <c r="F81" s="334">
        <f aca="true" t="shared" si="4" ref="F81:F86">SUM(D81:E81)</f>
        <v>0</v>
      </c>
    </row>
    <row r="82" spans="1:6" s="1" customFormat="1" ht="21.75">
      <c r="A82" s="89">
        <v>10115</v>
      </c>
      <c r="B82" s="323"/>
      <c r="C82" s="356" t="s">
        <v>361</v>
      </c>
      <c r="D82" s="318"/>
      <c r="E82" s="318"/>
      <c r="F82" s="318">
        <f t="shared" si="4"/>
        <v>0</v>
      </c>
    </row>
    <row r="83" spans="1:6" s="1" customFormat="1" ht="21.75">
      <c r="A83" s="89"/>
      <c r="B83" s="323"/>
      <c r="C83" s="356" t="s">
        <v>362</v>
      </c>
      <c r="D83" s="321">
        <v>1361</v>
      </c>
      <c r="E83" s="321">
        <v>19</v>
      </c>
      <c r="F83" s="321">
        <f t="shared" si="4"/>
        <v>1380</v>
      </c>
    </row>
    <row r="84" spans="1:6" s="1" customFormat="1" ht="21.75">
      <c r="A84" s="74">
        <v>10800</v>
      </c>
      <c r="B84" s="319"/>
      <c r="C84" s="359" t="s">
        <v>363</v>
      </c>
      <c r="D84" s="321">
        <v>17624</v>
      </c>
      <c r="E84" s="321">
        <v>93</v>
      </c>
      <c r="F84" s="321">
        <f t="shared" si="4"/>
        <v>17717</v>
      </c>
    </row>
    <row r="85" spans="1:6" s="1" customFormat="1" ht="21.75">
      <c r="A85" s="74">
        <v>11403</v>
      </c>
      <c r="B85" s="319"/>
      <c r="C85" s="359" t="s">
        <v>364</v>
      </c>
      <c r="D85" s="321">
        <v>564</v>
      </c>
      <c r="E85" s="328">
        <v>0</v>
      </c>
      <c r="F85" s="321">
        <f t="shared" si="4"/>
        <v>564</v>
      </c>
    </row>
    <row r="86" spans="1:6" s="1" customFormat="1" ht="21.75">
      <c r="A86" s="345">
        <v>11600</v>
      </c>
      <c r="B86" s="346"/>
      <c r="C86" s="363" t="s">
        <v>365</v>
      </c>
      <c r="D86" s="364">
        <v>4428</v>
      </c>
      <c r="E86" s="364">
        <v>10</v>
      </c>
      <c r="F86" s="364">
        <f t="shared" si="4"/>
        <v>4438</v>
      </c>
    </row>
    <row r="87" s="1" customFormat="1" ht="21.75"/>
    <row r="88" spans="1:6" s="1" customFormat="1" ht="24.75">
      <c r="A88" s="47" t="s">
        <v>342</v>
      </c>
      <c r="B88" s="47"/>
      <c r="C88" s="47"/>
      <c r="D88" s="47"/>
      <c r="E88" s="47"/>
      <c r="F88" s="47"/>
    </row>
    <row r="89" spans="1:6" s="1" customFormat="1" ht="21.75">
      <c r="A89" s="44" t="s">
        <v>313</v>
      </c>
      <c r="B89" s="44"/>
      <c r="C89" s="44"/>
      <c r="D89" s="44"/>
      <c r="E89" s="44"/>
      <c r="F89" s="44"/>
    </row>
    <row r="90" spans="1:6" s="1" customFormat="1" ht="21.75">
      <c r="A90" s="44" t="s">
        <v>314</v>
      </c>
      <c r="B90" s="44"/>
      <c r="C90" s="44"/>
      <c r="D90" s="44"/>
      <c r="E90" s="44"/>
      <c r="F90" s="44"/>
    </row>
    <row r="91" spans="1:6" s="1" customFormat="1" ht="21.75">
      <c r="A91" s="302"/>
      <c r="B91" s="302"/>
      <c r="C91" s="302"/>
      <c r="D91" s="302"/>
      <c r="E91" s="302"/>
      <c r="F91" s="303" t="s">
        <v>51</v>
      </c>
    </row>
    <row r="92" spans="1:6" s="1" customFormat="1" ht="21.75">
      <c r="A92" s="59" t="s">
        <v>100</v>
      </c>
      <c r="B92" s="304" t="s">
        <v>101</v>
      </c>
      <c r="C92" s="305"/>
      <c r="D92" s="56" t="s">
        <v>263</v>
      </c>
      <c r="E92" s="306"/>
      <c r="F92" s="59" t="s">
        <v>264</v>
      </c>
    </row>
    <row r="93" spans="1:6" s="1" customFormat="1" ht="21.75">
      <c r="A93" s="65" t="s">
        <v>102</v>
      </c>
      <c r="B93" s="307"/>
      <c r="C93" s="308"/>
      <c r="D93" s="65" t="s">
        <v>315</v>
      </c>
      <c r="E93" s="348" t="s">
        <v>316</v>
      </c>
      <c r="F93" s="310" t="s">
        <v>263</v>
      </c>
    </row>
    <row r="94" spans="1:6" s="1" customFormat="1" ht="21.75">
      <c r="A94" s="89">
        <v>14204</v>
      </c>
      <c r="B94" s="323"/>
      <c r="C94" s="356" t="s">
        <v>366</v>
      </c>
      <c r="D94" s="357">
        <v>571</v>
      </c>
      <c r="E94" s="328">
        <v>0</v>
      </c>
      <c r="F94" s="318">
        <f>SUM(D94:E94)</f>
        <v>571</v>
      </c>
    </row>
    <row r="95" spans="1:6" s="1" customFormat="1" ht="21.75">
      <c r="A95" s="74">
        <v>15000</v>
      </c>
      <c r="B95" s="319"/>
      <c r="C95" s="359" t="s">
        <v>131</v>
      </c>
      <c r="D95" s="335">
        <v>9664</v>
      </c>
      <c r="E95" s="365">
        <v>25</v>
      </c>
      <c r="F95" s="318">
        <f>SUM(D95:E95)</f>
        <v>9689</v>
      </c>
    </row>
    <row r="96" spans="1:6" s="1" customFormat="1" ht="21.75">
      <c r="A96" s="74">
        <v>15901</v>
      </c>
      <c r="B96" s="319"/>
      <c r="C96" s="9" t="s">
        <v>209</v>
      </c>
      <c r="D96" s="335">
        <v>15839</v>
      </c>
      <c r="E96" s="336">
        <v>294</v>
      </c>
      <c r="F96" s="318">
        <f>SUM(D96:E96)</f>
        <v>16133</v>
      </c>
    </row>
    <row r="97" spans="1:6" s="1" customFormat="1" ht="21.75">
      <c r="A97" s="74">
        <v>16501</v>
      </c>
      <c r="B97" s="319"/>
      <c r="C97" s="9" t="s">
        <v>138</v>
      </c>
      <c r="D97" s="335">
        <v>1828</v>
      </c>
      <c r="E97" s="317">
        <v>60</v>
      </c>
      <c r="F97" s="318">
        <f>SUM(D97:E97)</f>
        <v>1888</v>
      </c>
    </row>
    <row r="98" spans="1:6" s="1" customFormat="1" ht="21.75">
      <c r="A98" s="82"/>
      <c r="B98" s="330"/>
      <c r="C98" s="92" t="s">
        <v>210</v>
      </c>
      <c r="D98" s="332">
        <f>SUM(D83:D97)</f>
        <v>51879</v>
      </c>
      <c r="E98" s="332">
        <f>SUM(E83:E97)</f>
        <v>501</v>
      </c>
      <c r="F98" s="84">
        <f>SUM(F83:F97)</f>
        <v>52380</v>
      </c>
    </row>
    <row r="99" spans="1:6" s="1" customFormat="1" ht="24.75">
      <c r="A99" s="326"/>
      <c r="B99" s="366" t="s">
        <v>211</v>
      </c>
      <c r="C99" s="367" t="s">
        <v>212</v>
      </c>
      <c r="D99" s="314"/>
      <c r="E99" s="368"/>
      <c r="F99" s="324">
        <f>SUM(D99:E99)</f>
        <v>0</v>
      </c>
    </row>
    <row r="100" spans="1:6" s="1" customFormat="1" ht="21.75">
      <c r="A100" s="89">
        <v>11000</v>
      </c>
      <c r="B100" s="323"/>
      <c r="C100" s="356" t="s">
        <v>213</v>
      </c>
      <c r="D100" s="318">
        <v>4130</v>
      </c>
      <c r="E100" s="318">
        <v>20</v>
      </c>
      <c r="F100" s="318">
        <f>SUM(D100:E100)</f>
        <v>4150</v>
      </c>
    </row>
    <row r="101" spans="1:6" s="1" customFormat="1" ht="21.75">
      <c r="A101" s="93"/>
      <c r="B101" s="330"/>
      <c r="C101" s="92" t="s">
        <v>214</v>
      </c>
      <c r="D101" s="332">
        <f>SUM(D100:D100)</f>
        <v>4130</v>
      </c>
      <c r="E101" s="332">
        <f>SUM(E100:E100)</f>
        <v>20</v>
      </c>
      <c r="F101" s="332">
        <f>SUM(F100:F100)</f>
        <v>4150</v>
      </c>
    </row>
    <row r="102" spans="1:6" s="1" customFormat="1" ht="24.75">
      <c r="A102" s="338"/>
      <c r="B102" s="312" t="s">
        <v>215</v>
      </c>
      <c r="C102" s="138" t="s">
        <v>367</v>
      </c>
      <c r="D102" s="350"/>
      <c r="E102" s="341"/>
      <c r="F102" s="334">
        <f>SUM(D102:E102)</f>
        <v>0</v>
      </c>
    </row>
    <row r="103" spans="1:6" s="1" customFormat="1" ht="21.75">
      <c r="A103" s="89">
        <v>11100</v>
      </c>
      <c r="B103" s="323"/>
      <c r="C103" s="356" t="s">
        <v>368</v>
      </c>
      <c r="D103" s="318">
        <v>17091</v>
      </c>
      <c r="E103" s="318">
        <v>84</v>
      </c>
      <c r="F103" s="318">
        <f>SUM(D103:E103)</f>
        <v>17175</v>
      </c>
    </row>
    <row r="104" spans="1:6" s="1" customFormat="1" ht="21.75">
      <c r="A104" s="78">
        <v>17900</v>
      </c>
      <c r="B104" s="316"/>
      <c r="C104" s="369" t="s">
        <v>142</v>
      </c>
      <c r="D104" s="324">
        <v>6309</v>
      </c>
      <c r="E104" s="324">
        <v>12</v>
      </c>
      <c r="F104" s="318">
        <f>SUM(D104:E104)</f>
        <v>6321</v>
      </c>
    </row>
    <row r="105" spans="1:6" s="1" customFormat="1" ht="21.75">
      <c r="A105" s="93"/>
      <c r="B105" s="330"/>
      <c r="C105" s="92" t="s">
        <v>218</v>
      </c>
      <c r="D105" s="332">
        <f>SUM(D103:D104)</f>
        <v>23400</v>
      </c>
      <c r="E105" s="332">
        <f>SUM(E103:E104)</f>
        <v>96</v>
      </c>
      <c r="F105" s="84">
        <f>SUM(F103:F104)</f>
        <v>23496</v>
      </c>
    </row>
    <row r="106" spans="1:6" s="1" customFormat="1" ht="24.75">
      <c r="A106" s="311"/>
      <c r="B106" s="312" t="s">
        <v>219</v>
      </c>
      <c r="C106" s="138" t="s">
        <v>220</v>
      </c>
      <c r="D106" s="86"/>
      <c r="E106" s="101"/>
      <c r="F106" s="334">
        <f>SUM(D106:E106)</f>
        <v>0</v>
      </c>
    </row>
    <row r="107" spans="1:6" s="1" customFormat="1" ht="21.75">
      <c r="A107" s="342" t="s">
        <v>369</v>
      </c>
      <c r="B107" s="319"/>
      <c r="C107" s="359" t="s">
        <v>222</v>
      </c>
      <c r="D107" s="335">
        <v>18196</v>
      </c>
      <c r="E107" s="365">
        <v>229</v>
      </c>
      <c r="F107" s="321">
        <f>SUM(D107:E107)</f>
        <v>18425</v>
      </c>
    </row>
    <row r="108" spans="1:6" s="1" customFormat="1" ht="21.75">
      <c r="A108" s="342" t="s">
        <v>370</v>
      </c>
      <c r="B108" s="319"/>
      <c r="C108" s="359" t="s">
        <v>371</v>
      </c>
      <c r="D108" s="321">
        <v>5592</v>
      </c>
      <c r="E108" s="321">
        <v>7</v>
      </c>
      <c r="F108" s="321">
        <f>SUM(D108:E108)</f>
        <v>5599</v>
      </c>
    </row>
    <row r="109" spans="1:6" s="1" customFormat="1" ht="21.75">
      <c r="A109" s="351">
        <v>14224</v>
      </c>
      <c r="B109" s="316"/>
      <c r="C109" s="369" t="s">
        <v>372</v>
      </c>
      <c r="D109" s="324">
        <v>2024</v>
      </c>
      <c r="E109" s="328">
        <v>0</v>
      </c>
      <c r="F109" s="324">
        <f>SUM(D109:E109)</f>
        <v>2024</v>
      </c>
    </row>
    <row r="110" spans="1:6" s="1" customFormat="1" ht="21.75">
      <c r="A110" s="93"/>
      <c r="B110" s="330"/>
      <c r="C110" s="92" t="s">
        <v>226</v>
      </c>
      <c r="D110" s="332">
        <f>SUM(D106:D109)</f>
        <v>25812</v>
      </c>
      <c r="E110" s="332">
        <f>SUM(E106:E109)</f>
        <v>236</v>
      </c>
      <c r="F110" s="332">
        <f>SUM(F106:F109)</f>
        <v>26048</v>
      </c>
    </row>
    <row r="111" spans="1:6" s="1" customFormat="1" ht="24.75">
      <c r="A111" s="311"/>
      <c r="B111" s="312" t="s">
        <v>227</v>
      </c>
      <c r="C111" s="138" t="s">
        <v>228</v>
      </c>
      <c r="D111" s="350"/>
      <c r="E111" s="341"/>
      <c r="F111" s="334">
        <f aca="true" t="shared" si="5" ref="F111:F117">SUM(D111:E111)</f>
        <v>0</v>
      </c>
    </row>
    <row r="112" spans="1:6" s="1" customFormat="1" ht="21.75">
      <c r="A112" s="78">
        <v>10900</v>
      </c>
      <c r="B112" s="316"/>
      <c r="C112" s="369" t="s">
        <v>110</v>
      </c>
      <c r="D112" s="324">
        <v>8711</v>
      </c>
      <c r="E112" s="318">
        <v>17</v>
      </c>
      <c r="F112" s="318">
        <f t="shared" si="5"/>
        <v>8728</v>
      </c>
    </row>
    <row r="113" spans="1:6" s="1" customFormat="1" ht="21.75">
      <c r="A113" s="74">
        <v>12800</v>
      </c>
      <c r="B113" s="319"/>
      <c r="C113" s="359" t="s">
        <v>373</v>
      </c>
      <c r="D113" s="321">
        <v>202</v>
      </c>
      <c r="E113" s="328">
        <v>0</v>
      </c>
      <c r="F113" s="318">
        <f t="shared" si="5"/>
        <v>202</v>
      </c>
    </row>
    <row r="114" spans="1:6" s="1" customFormat="1" ht="21.75">
      <c r="A114" s="74">
        <v>14202</v>
      </c>
      <c r="B114" s="319"/>
      <c r="C114" s="359" t="s">
        <v>374</v>
      </c>
      <c r="D114" s="370">
        <v>339</v>
      </c>
      <c r="E114" s="328">
        <v>0</v>
      </c>
      <c r="F114" s="318">
        <f t="shared" si="5"/>
        <v>339</v>
      </c>
    </row>
    <row r="115" spans="1:6" s="1" customFormat="1" ht="21.75">
      <c r="A115" s="89">
        <v>14220</v>
      </c>
      <c r="B115" s="323"/>
      <c r="C115" s="356" t="s">
        <v>375</v>
      </c>
      <c r="D115" s="370">
        <v>877</v>
      </c>
      <c r="E115" s="328">
        <v>0</v>
      </c>
      <c r="F115" s="318">
        <f t="shared" si="5"/>
        <v>877</v>
      </c>
    </row>
    <row r="116" spans="1:6" s="1" customFormat="1" ht="21.75">
      <c r="A116" s="78">
        <v>15700</v>
      </c>
      <c r="B116" s="316"/>
      <c r="C116" s="369" t="s">
        <v>133</v>
      </c>
      <c r="D116" s="324">
        <v>5119</v>
      </c>
      <c r="E116" s="371">
        <v>0</v>
      </c>
      <c r="F116" s="318">
        <f t="shared" si="5"/>
        <v>5119</v>
      </c>
    </row>
    <row r="117" spans="1:6" s="1" customFormat="1" ht="21.75">
      <c r="A117" s="372">
        <v>16700</v>
      </c>
      <c r="B117" s="352"/>
      <c r="C117" s="373" t="s">
        <v>139</v>
      </c>
      <c r="D117" s="329">
        <v>3687</v>
      </c>
      <c r="E117" s="374">
        <v>155</v>
      </c>
      <c r="F117" s="318">
        <f t="shared" si="5"/>
        <v>3842</v>
      </c>
    </row>
    <row r="118" spans="1:6" s="1" customFormat="1" ht="21.75">
      <c r="A118" s="93"/>
      <c r="B118" s="330"/>
      <c r="C118" s="92" t="s">
        <v>230</v>
      </c>
      <c r="D118" s="332">
        <f>SUM(D112:D117)</f>
        <v>18935</v>
      </c>
      <c r="E118" s="332">
        <f>SUM(E112:E117)</f>
        <v>172</v>
      </c>
      <c r="F118" s="84">
        <f>SUM(F111:F117)</f>
        <v>19107</v>
      </c>
    </row>
    <row r="119" spans="1:6" s="1" customFormat="1" ht="21.75">
      <c r="A119" s="345">
        <v>19000</v>
      </c>
      <c r="B119" s="346"/>
      <c r="C119" s="375" t="s">
        <v>234</v>
      </c>
      <c r="D119" s="324">
        <v>280000</v>
      </c>
      <c r="E119" s="376">
        <v>0</v>
      </c>
      <c r="F119" s="321">
        <f>SUM(D119:E119)</f>
        <v>280000</v>
      </c>
    </row>
    <row r="120" spans="1:6" s="1" customFormat="1" ht="21.75">
      <c r="A120" s="377"/>
      <c r="B120" s="378"/>
      <c r="C120" s="379" t="s">
        <v>235</v>
      </c>
      <c r="D120" s="380">
        <f>SUM(D24+D31+D45+D48+D64+D80+D98+D101+D105+D110+D118+D119)</f>
        <v>1905000</v>
      </c>
      <c r="E120" s="380">
        <f>SUM(E24+E31+E45+E48+E64+E80+E98+E101+E105+E110+E118+E119)</f>
        <v>20000</v>
      </c>
      <c r="F120" s="380">
        <f>SUM(F24+F31+F45+F48+F64+F80+F98+F101+F105+F110+F118+F119)</f>
        <v>1925000</v>
      </c>
    </row>
    <row r="121" spans="1:4" s="19" customFormat="1" ht="21.75">
      <c r="A121" s="241">
        <v>39428</v>
      </c>
      <c r="B121" s="241"/>
      <c r="C121" s="381"/>
      <c r="D121" s="25"/>
    </row>
    <row r="122" spans="1:4" s="19" customFormat="1" ht="21.75">
      <c r="A122" s="241" t="s">
        <v>376</v>
      </c>
      <c r="B122" s="241"/>
      <c r="C122" s="241"/>
      <c r="D122" s="25"/>
    </row>
    <row r="123" spans="3:4" s="19" customFormat="1" ht="21.75">
      <c r="C123" s="25"/>
      <c r="D123" s="25"/>
    </row>
    <row r="124" spans="1:4" ht="21.75">
      <c r="A124" s="25"/>
      <c r="B124" s="25"/>
      <c r="C124" s="25"/>
      <c r="D124" s="25"/>
    </row>
    <row r="125" spans="1:4" ht="21.75">
      <c r="A125" s="25"/>
      <c r="B125" s="25"/>
      <c r="C125" s="25"/>
      <c r="D125" s="25"/>
    </row>
    <row r="126" spans="1:4" ht="21.75">
      <c r="A126" s="25"/>
      <c r="B126" s="25"/>
      <c r="C126" s="25"/>
      <c r="D126" s="25"/>
    </row>
    <row r="127" spans="1:4" ht="21.75">
      <c r="A127" s="25"/>
      <c r="B127" s="25"/>
      <c r="C127" s="25"/>
      <c r="D127" s="25"/>
    </row>
    <row r="128" spans="1:4" ht="21.75">
      <c r="A128" s="25"/>
      <c r="B128" s="25"/>
      <c r="C128" s="25"/>
      <c r="D128" s="25"/>
    </row>
    <row r="129" spans="1:4" ht="21.75">
      <c r="A129" s="25"/>
      <c r="B129" s="25"/>
      <c r="C129" s="25"/>
      <c r="D129" s="25"/>
    </row>
    <row r="130" spans="1:4" ht="21.75">
      <c r="A130" s="25"/>
      <c r="B130" s="25"/>
      <c r="C130" s="25"/>
      <c r="D130" s="25"/>
    </row>
    <row r="131" spans="1:4" ht="21.75">
      <c r="A131" s="25"/>
      <c r="B131" s="25"/>
      <c r="C131" s="25"/>
      <c r="D131" s="25"/>
    </row>
    <row r="132" spans="1:4" ht="21.75">
      <c r="A132" s="25"/>
      <c r="B132" s="25"/>
      <c r="C132" s="25"/>
      <c r="D132" s="25"/>
    </row>
    <row r="133" spans="1:4" ht="21.75">
      <c r="A133" s="25"/>
      <c r="B133" s="25"/>
      <c r="C133" s="25"/>
      <c r="D133" s="25"/>
    </row>
    <row r="134" spans="1:4" ht="21.75">
      <c r="A134" s="25"/>
      <c r="B134" s="25"/>
      <c r="C134" s="25"/>
      <c r="D134" s="25"/>
    </row>
    <row r="135" spans="1:4" ht="21.75">
      <c r="A135" s="25"/>
      <c r="B135" s="25"/>
      <c r="C135" s="25"/>
      <c r="D135" s="25"/>
    </row>
    <row r="136" spans="1:4" ht="21.75">
      <c r="A136" s="25"/>
      <c r="B136" s="25"/>
      <c r="C136" s="25"/>
      <c r="D136" s="25"/>
    </row>
    <row r="137" spans="1:4" ht="21.75">
      <c r="A137" s="25"/>
      <c r="B137" s="25"/>
      <c r="C137" s="25"/>
      <c r="D137" s="25"/>
    </row>
    <row r="138" spans="1:4" ht="21.75">
      <c r="A138" s="25"/>
      <c r="B138" s="25"/>
      <c r="C138" s="25"/>
      <c r="D138" s="25"/>
    </row>
    <row r="139" spans="1:4" ht="21.75">
      <c r="A139" s="25"/>
      <c r="B139" s="25"/>
      <c r="C139" s="25"/>
      <c r="D139" s="25"/>
    </row>
    <row r="140" spans="1:4" ht="21.75">
      <c r="A140" s="25"/>
      <c r="B140" s="25"/>
      <c r="C140" s="25"/>
      <c r="D140" s="25"/>
    </row>
    <row r="141" spans="1:4" ht="21.75">
      <c r="A141" s="25"/>
      <c r="B141" s="25"/>
      <c r="C141" s="25"/>
      <c r="D141" s="25"/>
    </row>
    <row r="142" spans="1:4" ht="21.75">
      <c r="A142" s="25"/>
      <c r="B142" s="25"/>
      <c r="C142" s="25"/>
      <c r="D142" s="25"/>
    </row>
    <row r="143" spans="1:4" ht="21.75">
      <c r="A143" s="25"/>
      <c r="B143" s="25"/>
      <c r="C143" s="25"/>
      <c r="D143" s="25"/>
    </row>
    <row r="144" spans="1:4" ht="21.75">
      <c r="A144" s="25"/>
      <c r="B144" s="25"/>
      <c r="C144" s="25"/>
      <c r="D144" s="25"/>
    </row>
    <row r="145" spans="1:4" ht="21.75">
      <c r="A145" s="25"/>
      <c r="B145" s="25"/>
      <c r="C145" s="25"/>
      <c r="D145" s="25"/>
    </row>
    <row r="146" spans="1:4" ht="21.75">
      <c r="A146" s="25"/>
      <c r="B146" s="25"/>
      <c r="C146" s="25"/>
      <c r="D146" s="25"/>
    </row>
    <row r="147" spans="1:4" ht="21.75">
      <c r="A147" s="25"/>
      <c r="B147" s="25"/>
      <c r="C147" s="25"/>
      <c r="D147" s="25"/>
    </row>
    <row r="148" spans="1:4" ht="21.75">
      <c r="A148" s="25"/>
      <c r="B148" s="25"/>
      <c r="C148" s="25"/>
      <c r="D148" s="25"/>
    </row>
    <row r="149" spans="1:4" ht="21.75">
      <c r="A149" s="25"/>
      <c r="B149" s="25"/>
      <c r="C149" s="25"/>
      <c r="D149" s="25"/>
    </row>
    <row r="150" spans="1:4" ht="21.75">
      <c r="A150" s="25"/>
      <c r="B150" s="25"/>
      <c r="C150" s="25"/>
      <c r="D150" s="25"/>
    </row>
    <row r="151" spans="1:4" ht="21.75">
      <c r="A151" s="25"/>
      <c r="B151" s="25"/>
      <c r="C151" s="25"/>
      <c r="D151" s="25"/>
    </row>
    <row r="152" spans="1:4" ht="21.75">
      <c r="A152" s="25"/>
      <c r="B152" s="25"/>
      <c r="C152" s="25"/>
      <c r="D152" s="25"/>
    </row>
    <row r="153" spans="1:4" ht="21.75">
      <c r="A153" s="25"/>
      <c r="B153" s="25"/>
      <c r="C153" s="25"/>
      <c r="D153" s="25"/>
    </row>
    <row r="154" spans="1:4" ht="21.75">
      <c r="A154" s="25"/>
      <c r="B154" s="25"/>
      <c r="C154" s="25"/>
      <c r="D154" s="25"/>
    </row>
    <row r="155" spans="1:4" ht="21.75">
      <c r="A155" s="25"/>
      <c r="B155" s="25"/>
      <c r="C155" s="25"/>
      <c r="D155" s="25"/>
    </row>
    <row r="156" spans="1:4" ht="21.75">
      <c r="A156" s="25"/>
      <c r="B156" s="25"/>
      <c r="C156" s="25"/>
      <c r="D156" s="25"/>
    </row>
    <row r="157" spans="1:4" ht="21.75">
      <c r="A157" s="25"/>
      <c r="B157" s="25"/>
      <c r="C157" s="25"/>
      <c r="D157" s="25"/>
    </row>
    <row r="158" spans="1:4" ht="21.75">
      <c r="A158" s="25"/>
      <c r="B158" s="25"/>
      <c r="C158" s="25"/>
      <c r="D158" s="25"/>
    </row>
    <row r="159" spans="1:4" ht="21.75">
      <c r="A159" s="25"/>
      <c r="B159" s="25"/>
      <c r="C159" s="25"/>
      <c r="D159" s="25"/>
    </row>
    <row r="160" spans="1:4" ht="21.75">
      <c r="A160" s="25"/>
      <c r="B160" s="25"/>
      <c r="C160" s="25"/>
      <c r="D160" s="25"/>
    </row>
    <row r="161" spans="1:4" ht="21.75">
      <c r="A161" s="25"/>
      <c r="B161" s="25"/>
      <c r="C161" s="25"/>
      <c r="D161" s="25"/>
    </row>
    <row r="162" spans="1:4" ht="21.75">
      <c r="A162" s="25"/>
      <c r="B162" s="25"/>
      <c r="C162" s="25"/>
      <c r="D162" s="25"/>
    </row>
    <row r="163" spans="1:4" ht="21.75">
      <c r="A163" s="25"/>
      <c r="B163" s="25"/>
      <c r="C163" s="25"/>
      <c r="D163" s="25"/>
    </row>
    <row r="164" spans="1:4" ht="21.75">
      <c r="A164" s="25"/>
      <c r="B164" s="25"/>
      <c r="C164" s="25"/>
      <c r="D164" s="25"/>
    </row>
    <row r="165" spans="1:4" ht="21.75">
      <c r="A165" s="25"/>
      <c r="B165" s="25"/>
      <c r="C165" s="25"/>
      <c r="D165" s="25"/>
    </row>
    <row r="166" spans="1:4" ht="21.75">
      <c r="A166" s="25"/>
      <c r="B166" s="25"/>
      <c r="C166" s="25"/>
      <c r="D166" s="25"/>
    </row>
    <row r="167" spans="1:4" ht="21.75">
      <c r="A167" s="25"/>
      <c r="B167" s="25"/>
      <c r="C167" s="25"/>
      <c r="D167" s="25"/>
    </row>
    <row r="168" spans="1:4" ht="21.75">
      <c r="A168" s="25"/>
      <c r="B168" s="25"/>
      <c r="C168" s="25"/>
      <c r="D168" s="25"/>
    </row>
    <row r="169" spans="1:4" ht="21.75">
      <c r="A169" s="25"/>
      <c r="B169" s="25"/>
      <c r="C169" s="25"/>
      <c r="D169" s="25"/>
    </row>
    <row r="170" spans="1:4" ht="21.75">
      <c r="A170" s="25"/>
      <c r="B170" s="25"/>
      <c r="C170" s="25"/>
      <c r="D170" s="25"/>
    </row>
    <row r="171" spans="1:4" ht="21.75">
      <c r="A171" s="25"/>
      <c r="B171" s="25"/>
      <c r="C171" s="25"/>
      <c r="D171" s="25"/>
    </row>
    <row r="172" spans="1:4" ht="21.75">
      <c r="A172" s="25"/>
      <c r="B172" s="25"/>
      <c r="C172" s="25"/>
      <c r="D172" s="25"/>
    </row>
    <row r="173" spans="1:4" ht="21.75">
      <c r="A173" s="25"/>
      <c r="B173" s="25"/>
      <c r="C173" s="25"/>
      <c r="D173" s="25"/>
    </row>
    <row r="174" spans="1:4" ht="21.75">
      <c r="A174" s="25"/>
      <c r="B174" s="25"/>
      <c r="C174" s="25"/>
      <c r="D174" s="25"/>
    </row>
    <row r="175" spans="1:4" ht="21.75">
      <c r="A175" s="25"/>
      <c r="B175" s="25"/>
      <c r="C175" s="25"/>
      <c r="D175" s="25"/>
    </row>
    <row r="176" spans="1:4" ht="21.75">
      <c r="A176" s="25"/>
      <c r="B176" s="25"/>
      <c r="C176" s="25"/>
      <c r="D176" s="25"/>
    </row>
    <row r="177" spans="1:4" ht="21.75">
      <c r="A177" s="25"/>
      <c r="B177" s="25"/>
      <c r="C177" s="25"/>
      <c r="D177" s="25"/>
    </row>
    <row r="178" spans="1:4" ht="21.75">
      <c r="A178" s="25"/>
      <c r="B178" s="25"/>
      <c r="C178" s="25"/>
      <c r="D178" s="25"/>
    </row>
    <row r="179" spans="1:4" ht="21.75">
      <c r="A179" s="25"/>
      <c r="B179" s="25"/>
      <c r="C179" s="25"/>
      <c r="D179" s="25"/>
    </row>
    <row r="180" spans="1:4" ht="21.75">
      <c r="A180" s="25"/>
      <c r="B180" s="25"/>
      <c r="C180" s="25"/>
      <c r="D180" s="25"/>
    </row>
    <row r="181" spans="1:4" ht="21.75">
      <c r="A181" s="25"/>
      <c r="B181" s="25"/>
      <c r="C181" s="25"/>
      <c r="D181" s="25"/>
    </row>
    <row r="182" spans="1:4" ht="21.75">
      <c r="A182" s="25"/>
      <c r="B182" s="25"/>
      <c r="C182" s="25"/>
      <c r="D182" s="25"/>
    </row>
    <row r="183" spans="1:4" ht="21.75">
      <c r="A183" s="25"/>
      <c r="B183" s="25"/>
      <c r="C183" s="25"/>
      <c r="D183" s="25"/>
    </row>
    <row r="184" spans="1:4" ht="21.75">
      <c r="A184" s="25"/>
      <c r="B184" s="25"/>
      <c r="C184" s="25"/>
      <c r="D184" s="25"/>
    </row>
    <row r="185" spans="1:4" ht="21.75">
      <c r="A185" s="25"/>
      <c r="B185" s="25"/>
      <c r="C185" s="25"/>
      <c r="D185" s="25"/>
    </row>
    <row r="186" spans="1:4" ht="21.75">
      <c r="A186" s="25"/>
      <c r="B186" s="25"/>
      <c r="C186" s="25"/>
      <c r="D186" s="25"/>
    </row>
    <row r="187" spans="1:4" ht="21.75">
      <c r="A187" s="25"/>
      <c r="B187" s="25"/>
      <c r="C187" s="25"/>
      <c r="D187" s="25"/>
    </row>
  </sheetData>
  <sheetProtection/>
  <mergeCells count="14">
    <mergeCell ref="A121:B121"/>
    <mergeCell ref="A122:C122"/>
    <mergeCell ref="A53:F53"/>
    <mergeCell ref="B55:C56"/>
    <mergeCell ref="A88:F88"/>
    <mergeCell ref="A89:F89"/>
    <mergeCell ref="A90:F90"/>
    <mergeCell ref="B92:C93"/>
    <mergeCell ref="A1:F1"/>
    <mergeCell ref="A2:F2"/>
    <mergeCell ref="A3:F3"/>
    <mergeCell ref="B5:C6"/>
    <mergeCell ref="A51:F51"/>
    <mergeCell ref="A52:F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2007-12-12T04:22:41Z</cp:lastPrinted>
  <dcterms:created xsi:type="dcterms:W3CDTF">1997-12-17T10:14:40Z</dcterms:created>
  <dcterms:modified xsi:type="dcterms:W3CDTF">2011-05-09T06:54:56Z</dcterms:modified>
  <cp:category/>
  <cp:version/>
  <cp:contentType/>
  <cp:contentStatus/>
</cp:coreProperties>
</file>