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firstSheet="1" activeTab="7"/>
  </bookViews>
  <sheets>
    <sheet name="جدول رقم 1" sheetId="1" r:id="rId1"/>
    <sheet name="جدول رقم 2" sheetId="2" r:id="rId2"/>
    <sheet name="جدول رقم 2-1" sheetId="3" r:id="rId3"/>
    <sheet name="جدول رقم 2-2" sheetId="4" r:id="rId4"/>
    <sheet name="جدول رقم 3" sheetId="5" r:id="rId5"/>
    <sheet name="جدول 3-1" sheetId="6" r:id="rId6"/>
    <sheet name="جدول رقم 4" sheetId="7" r:id="rId7"/>
    <sheet name="جدول 4-1" sheetId="8" r:id="rId8"/>
    <sheet name="ورقة9" sheetId="9" r:id="rId9"/>
    <sheet name="ورقة10" sheetId="10" r:id="rId10"/>
    <sheet name="ورقة11" sheetId="11" r:id="rId11"/>
    <sheet name="ورقة12" sheetId="12" r:id="rId12"/>
    <sheet name="ورقة13" sheetId="13" r:id="rId13"/>
    <sheet name="ورقة14" sheetId="14" r:id="rId14"/>
    <sheet name="ورقة15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<sst xmlns="http://schemas.openxmlformats.org/spreadsheetml/2006/main" count="534" uniqueCount="377">
  <si>
    <t>جدول رقم (1)</t>
  </si>
  <si>
    <t>(مليون ريال عماني)</t>
  </si>
  <si>
    <t>البيــــــان</t>
  </si>
  <si>
    <t xml:space="preserve">      ـ  القروض المتوقع استلامها</t>
  </si>
  <si>
    <t xml:space="preserve">      ـ  السندات المتوقع اصدارها</t>
  </si>
  <si>
    <t xml:space="preserve">      ـ  السندات المتوقع سـدادها</t>
  </si>
  <si>
    <t xml:space="preserve">      ـ  القروض المتوقع سدادها</t>
  </si>
  <si>
    <t>تقديرات الميزانية</t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</si>
  <si>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</si>
  <si>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</si>
  <si>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ودعم القطاع الخاص</t>
    </r>
    <r>
      <rPr>
        <b/>
        <sz val="16"/>
        <rFont val="AF_Najed"/>
        <family val="0"/>
      </rPr>
      <t xml:space="preserve"> :</t>
    </r>
  </si>
  <si>
    <t>أولا :</t>
  </si>
  <si>
    <t>ثانيا :</t>
  </si>
  <si>
    <t>ثالثا :</t>
  </si>
  <si>
    <r>
      <t>الايرادات</t>
    </r>
    <r>
      <rPr>
        <sz val="16"/>
        <rFont val="AF_Aseer"/>
        <family val="0"/>
      </rPr>
      <t xml:space="preserve"> :</t>
    </r>
  </si>
  <si>
    <r>
      <t xml:space="preserve"> الانفاق العام</t>
    </r>
    <r>
      <rPr>
        <sz val="16"/>
        <rFont val="AF_Aseer"/>
        <family val="0"/>
      </rPr>
      <t xml:space="preserve"> :     </t>
    </r>
  </si>
  <si>
    <r>
      <t xml:space="preserve"> </t>
    </r>
    <r>
      <rPr>
        <u val="single"/>
        <sz val="16"/>
        <rFont val="AF_Aseer"/>
        <family val="0"/>
      </rPr>
      <t>وسائل التمويل</t>
    </r>
    <r>
      <rPr>
        <sz val="16"/>
        <rFont val="AF_Aseer"/>
        <family val="0"/>
      </rPr>
      <t xml:space="preserve"> </t>
    </r>
  </si>
  <si>
    <t xml:space="preserve">1)   الإيرادات النفـطية </t>
  </si>
  <si>
    <t>الميزانية العامة للدولة للسنة المالية 2004</t>
  </si>
  <si>
    <r>
      <t xml:space="preserve">(ع 1) </t>
    </r>
    <r>
      <rPr>
        <vertAlign val="superscript"/>
        <sz val="16"/>
        <rFont val="AF_Najed"/>
        <family val="0"/>
      </rPr>
      <t>A</t>
    </r>
    <r>
      <rPr>
        <sz val="16"/>
        <rFont val="AF_Najed"/>
        <family val="0"/>
      </rPr>
      <t xml:space="preserve"> مرسوم 1 </t>
    </r>
    <r>
      <rPr>
        <vertAlign val="superscript"/>
        <sz val="16"/>
        <rFont val="AF_Najed"/>
        <family val="0"/>
      </rPr>
      <t>xls</t>
    </r>
  </si>
  <si>
    <t xml:space="preserve">2)   فائض مبيعات المكثفات النفطية </t>
  </si>
  <si>
    <t>3)   ايرادات الغاز المسال والمكثفات النفطية</t>
  </si>
  <si>
    <t>4)   ايرادات الغاز الطبيعـي</t>
  </si>
  <si>
    <t>5)   ايرادات جاريـــة اخرى                (جـــدول رقــم 2)</t>
  </si>
  <si>
    <t>6)   ايـــرادات رأسماليــة                      (جـــدول رقــم 3)</t>
  </si>
  <si>
    <t>7)   استردادات رأسماليــة                   (جـــدول رقــم 3)</t>
  </si>
  <si>
    <t>8)  اجمالـــي الايـــــــرادات  (1+2+3+4+5+6+7)</t>
  </si>
  <si>
    <t xml:space="preserve">9)  الدفاع والامن القومي </t>
  </si>
  <si>
    <t>10) الـوزارات المدنيـة                           (جدول رقــم 4)</t>
  </si>
  <si>
    <t>11)   فوائــــد علــى القروض</t>
  </si>
  <si>
    <t xml:space="preserve">12) مصروفات إنتاج النفط (جارية) </t>
  </si>
  <si>
    <t>13) جملة المصروفات الجارية (9+10+11+12)</t>
  </si>
  <si>
    <t xml:space="preserve">14) المصروفات الانمائية للوزارات المدنية   </t>
  </si>
  <si>
    <t>15) مصروفات إنتاج النفط (رأسمالية)</t>
  </si>
  <si>
    <t>16) المصروفات الرأسمالية للوزارات المدنية        (جدول رقم 4)</t>
  </si>
  <si>
    <t>17) مصروفات التنقيب عن الغاز الطبيعي</t>
  </si>
  <si>
    <t>18)  تكلفة شراء ونقل الغاز</t>
  </si>
  <si>
    <t>19)  مصروفات إنتاج الغاز المسال والمكثفات النفطية</t>
  </si>
  <si>
    <t>20)  برنامـج تنميـة المـوارد البشريــة</t>
  </si>
  <si>
    <t>21) جملة المصروفات الاستثمارية (14+15+16+17+18+19+20)</t>
  </si>
  <si>
    <t xml:space="preserve">22) دعم فوائد القروض الميسرة للقطاع الخاص </t>
  </si>
  <si>
    <t>23)  دعم فوائد القروض الاسكانية</t>
  </si>
  <si>
    <t>24)  مساهمات في مؤسسات محلية واقليمية ودولية</t>
  </si>
  <si>
    <t>25)  احتياطـــــــــــــــــــي</t>
  </si>
  <si>
    <t>26) جملة المساهمات ودعم القطاع الخاص (22+23+24+25)</t>
  </si>
  <si>
    <t>27) اجمالي الانفاق العــام (13+21+26)</t>
  </si>
  <si>
    <t>28) العجـــــز الجـــــاري  (8 - 27)</t>
  </si>
  <si>
    <t xml:space="preserve">29) صافي المعونات </t>
  </si>
  <si>
    <t xml:space="preserve">30) صافي الاقتراض : </t>
  </si>
  <si>
    <t>31)  صافي حصيلة اصدار السندات الحكومية</t>
  </si>
  <si>
    <t>32)  تمويل من الإحتياطيات</t>
  </si>
  <si>
    <t>33) جملة وسائل التمويل (29+30+31+32)</t>
  </si>
  <si>
    <t>جدول رقم (2)</t>
  </si>
  <si>
    <t>تقديرات الايرادات الجارية الأخرى للوزارات والوحدات الحكومية</t>
  </si>
  <si>
    <t>والهيئات العامة للسنة المالية 2004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</si>
  <si>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</si>
  <si>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</si>
  <si>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</si>
  <si>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</si>
  <si>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</si>
  <si>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</si>
  <si>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</si>
  <si>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>مكتب نائب رئيس الوزراء لشئون مجلس الوزراء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</si>
  <si>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</si>
  <si>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</si>
  <si>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</si>
  <si>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</si>
  <si>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</si>
  <si>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</si>
  <si>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</si>
  <si>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</si>
  <si>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</si>
  <si>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</si>
  <si>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</si>
  <si>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</si>
  <si>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</si>
  <si>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</si>
  <si>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 والكهربــاء والميـــاه</t>
  </si>
  <si>
    <t>وزارة البلديات الاقليمية والبيئـة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</si>
  <si>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</si>
  <si>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</si>
  <si>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</si>
  <si>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</si>
  <si>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</si>
  <si>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</si>
  <si>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</si>
  <si>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</si>
  <si>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</si>
  <si>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الهيئة العامة لانشطة الشباب الرياضية والثقافية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</si>
  <si>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</si>
  <si>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</si>
  <si>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</si>
  <si>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</si>
  <si>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</si>
  <si>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</si>
  <si>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وزارة القوى العاملة</t>
  </si>
  <si>
    <t>وزارة الدفــــــاع</t>
  </si>
  <si>
    <t>شرطة عُمان السلطانية</t>
  </si>
  <si>
    <t>وزارة المالية  (تمويل مؤسسات اخرى)</t>
  </si>
  <si>
    <t>وزارة التعليم العالي (تنمية الموارد البشريه)</t>
  </si>
  <si>
    <t>احتياطــــي مخصــــص</t>
  </si>
  <si>
    <t>الاجمالي</t>
  </si>
  <si>
    <r>
      <t xml:space="preserve">(ع 2)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</si>
  <si>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</si>
  <si>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</si>
  <si>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2004</t>
  </si>
  <si>
    <t>ايرادات رأسمالية :</t>
  </si>
  <si>
    <t>قطاع الخدمات العامة :</t>
  </si>
  <si>
    <t xml:space="preserve">وزارة المالية   </t>
  </si>
  <si>
    <t>جملة قطاع الخدمات العامة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</si>
  <si>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</si>
  <si>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t>وزارة الإسكان والكهرباء والمياه (الإسكان)</t>
  </si>
  <si>
    <t>جملة قطاع الاسكان</t>
  </si>
  <si>
    <t>اجمالي تقديرات الايرادات الرأسمالية</t>
  </si>
  <si>
    <r>
      <t>استردادات رأسمالية</t>
    </r>
    <r>
      <rPr>
        <sz val="16"/>
        <color indexed="12"/>
        <rFont val="MCS Taybah S_U round.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</si>
  <si>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</si>
  <si>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وزارة المالية / تمويل مؤسسات اخرى</t>
  </si>
  <si>
    <t>جملة قطاع الاخرى</t>
  </si>
  <si>
    <t>اجمالي تقديرات الاستردادات الرأسمالية</t>
  </si>
  <si>
    <r>
      <t xml:space="preserve">(ع 3)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</si>
  <si>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رقم(4)</t>
  </si>
  <si>
    <t>تقديرات المصروفات الجاريه والرأسماليه</t>
  </si>
  <si>
    <t>للوزارات المدنيه للسنه الماليه 2004</t>
  </si>
  <si>
    <t>المصروفات</t>
  </si>
  <si>
    <t>جملة</t>
  </si>
  <si>
    <t>الجاريه</t>
  </si>
  <si>
    <t>الرأسماليه</t>
  </si>
  <si>
    <t xml:space="preserve">ديــــوان البــــلاط السلطـانـــــي </t>
  </si>
  <si>
    <t>شؤون البلاط السلطاني</t>
  </si>
  <si>
    <t>الامانــه العامه لمجلس الــوزراء</t>
  </si>
  <si>
    <t>مكتب الممثل الخاص لجلالة السلطان</t>
  </si>
  <si>
    <t>وزارة الشئون القانونيــــــة</t>
  </si>
  <si>
    <t xml:space="preserve">وزارة الماليــــــــــــــــــــــــــــة </t>
  </si>
  <si>
    <t>وزارة الخارجيـــــــــــــــــــــة</t>
  </si>
  <si>
    <t>وزارة الداخليـــــــــــــــــــــــة</t>
  </si>
  <si>
    <t>وزارة الاعـــــــــــــــــــــــــلام</t>
  </si>
  <si>
    <t>وزارة التجــارة والصناعـــة</t>
  </si>
  <si>
    <t>وزارة النفــــط والغـــــــــــاز</t>
  </si>
  <si>
    <t>وزارة الزراعة والثروة السمكية</t>
  </si>
  <si>
    <t xml:space="preserve">وزارة العــــــــــــــــــــــــــــدل </t>
  </si>
  <si>
    <t>وزارة الصحــــــــــــــــــــــــــة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</si>
  <si>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</si>
  <si>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</si>
  <si>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</si>
  <si>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</si>
  <si>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>وزارة الإسكان والكهرباء والميــاه</t>
  </si>
  <si>
    <t>وزارة البلديات الاقليمية والبيئة وموارد المياه</t>
  </si>
  <si>
    <t>اللجنه العليا للاحتفالات بالعيد الوطني</t>
  </si>
  <si>
    <t>مكتب وزير الدولة ومحافظ ظفـــار</t>
  </si>
  <si>
    <t>مكتب وزير الدوله ومحافظ مســقط</t>
  </si>
  <si>
    <t>مجلـــــــس المناقصـــــــــــات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</si>
  <si>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</si>
  <si>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</si>
  <si>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مجلـــــــس الشـــــــــــــــورى</t>
  </si>
  <si>
    <t>وزارة الخدمـــــة المدنيــــــة</t>
  </si>
  <si>
    <t>امانة سر اللجنه العليا لتخطيط المدن</t>
  </si>
  <si>
    <t xml:space="preserve">موازنات الفائض والدعـــم </t>
  </si>
  <si>
    <t>معهــــــد الادارة العامــــــــة</t>
  </si>
  <si>
    <t>وزارة التعليـــــم العالـــــــي</t>
  </si>
  <si>
    <t>موازنة المساهمه في معاشات موظفى الحكومة العمانيين</t>
  </si>
  <si>
    <t>وزارة الاقتصـــاد الوطنـــي</t>
  </si>
  <si>
    <t>موازنة معاشات ومكافآت ما بعد الخدمة</t>
  </si>
  <si>
    <t>مجلــــــــس الدولـــــــــــــــــة</t>
  </si>
  <si>
    <t>جهاز الرقابة الماليه للدولة</t>
  </si>
  <si>
    <t>الإدعـــــــــاء العــــــــــــــــــام</t>
  </si>
  <si>
    <t>مكتب ممثل جلالة السلطان</t>
  </si>
  <si>
    <t>الهيئة العامة للصناعات الحرفية</t>
  </si>
  <si>
    <t>مجلـــس التعليم العالـــــــي</t>
  </si>
  <si>
    <t>وزارة القـــــــوى العاملـــــــة</t>
  </si>
  <si>
    <t>احتياطــــي مخصــــــــــص</t>
  </si>
  <si>
    <t>الا جمالــــــــــــــي</t>
  </si>
  <si>
    <r>
      <t xml:space="preserve">(ع 4)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</si>
  <si>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(2/ 1)</t>
  </si>
  <si>
    <t>تقديرات الايرادات الجارية الأخرى حسب التخصصات الوظيفية</t>
  </si>
  <si>
    <t>للوزارات والوحدات الحكومية والهيئات العامة للسنة المالية 2004</t>
  </si>
  <si>
    <t>1)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</si>
  <si>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</si>
  <si>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ديوان البلاط السلطانـي</t>
    </r>
    <r>
      <rPr>
        <u val="single"/>
        <sz val="17"/>
        <rFont val="AF_Najed"/>
        <family val="0"/>
      </rPr>
      <t xml:space="preserve"> 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</si>
  <si>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</si>
  <si>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</si>
  <si>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</si>
  <si>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</si>
  <si>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</si>
  <si>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</si>
  <si>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2)</t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</si>
  <si>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</si>
  <si>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t>وزارة الدفــاع</t>
  </si>
  <si>
    <t>جملة قطاع الدفاع</t>
  </si>
  <si>
    <t>3)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</si>
  <si>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</si>
  <si>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</si>
  <si>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</si>
  <si>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</si>
  <si>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</si>
  <si>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</si>
  <si>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</si>
  <si>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</si>
  <si>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t>وزارة التربية والتعليم</t>
  </si>
  <si>
    <t>وزارة التعليـم العالي</t>
  </si>
  <si>
    <t>وزارة الاوقاف والشئون الدينية (معهد العلوم الشرعية)</t>
  </si>
  <si>
    <t>من 17604 إلى 17614</t>
  </si>
  <si>
    <t>وزارة القوى العاملة (التدريب المهني)</t>
  </si>
  <si>
    <t>وزارة التعليم العالي (تنمية الموارد البشرية)</t>
  </si>
  <si>
    <t>جملة قطاع التعليم</t>
  </si>
  <si>
    <t>تابع جدول رقم (2/ 1)</t>
  </si>
  <si>
    <t>5)</t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</si>
  <si>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</si>
  <si>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t>وزارة الصحـــة</t>
  </si>
  <si>
    <t>جملة قطاع الصحة</t>
  </si>
  <si>
    <t>6)</t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</si>
  <si>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</si>
  <si>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t>من 17601 إلى 17603</t>
  </si>
  <si>
    <t>وزارة القوى العاملة (العمل)</t>
  </si>
  <si>
    <t>جملة قطاع الضمان والرعاية الاجتماعية</t>
  </si>
  <si>
    <t>7)</t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</si>
  <si>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</si>
  <si>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t>وزارة الإسكان والكهرباء والمياه (الاسكان)</t>
  </si>
  <si>
    <t>11903  و11908</t>
  </si>
  <si>
    <t>وزارة الإسكان والكهرباء والمياه (المياه)</t>
  </si>
  <si>
    <t>12105  و12106</t>
  </si>
  <si>
    <t xml:space="preserve">وزارة البلديات الاقليمية والبيئـة وموارد المياه (شئون البيئة) </t>
  </si>
  <si>
    <t xml:space="preserve">وزارة البلديات الاقليمية والبيئـة وموارد المياه (موارد المياه) </t>
  </si>
  <si>
    <t>مكتب وزير الدولــة ومحافـــظ ظفـــار</t>
  </si>
  <si>
    <t>8)</t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</si>
  <si>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</si>
  <si>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</si>
  <si>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</si>
  <si>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الثقافة والشئون الدينية</t>
  </si>
  <si>
    <t>9)</t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</si>
  <si>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</si>
  <si>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t>وزارة النفط والغاز</t>
  </si>
  <si>
    <t>و11904 و11906</t>
  </si>
  <si>
    <t>وزارة الإسكان والكهرباء والمياه (الكهرباء)</t>
  </si>
  <si>
    <t>و11907</t>
  </si>
  <si>
    <t>جملة قطاع الطاقة والوقود</t>
  </si>
  <si>
    <t>10)</t>
  </si>
  <si>
    <r>
      <t>قطاع الزراعة وشئون الغابات والاسماك   والصيد</t>
    </r>
    <r>
      <rPr>
        <b/>
        <sz val="18"/>
        <color indexed="12"/>
        <rFont val="AF_Najed"/>
        <family val="0"/>
      </rPr>
      <t xml:space="preserve"> :</t>
    </r>
  </si>
  <si>
    <t>جملة قطاع الزراعة وشئون الغابات والاسماك والصيد</t>
  </si>
  <si>
    <t>12)</t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</si>
  <si>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</si>
  <si>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t>من 11703 إلى 11711</t>
  </si>
  <si>
    <t>وزارة النقل والإتصالات (النقل)</t>
  </si>
  <si>
    <t>من 11712 إلى 11714</t>
  </si>
  <si>
    <t>وزارة النقل والإتصالات (الإتصالات)</t>
  </si>
  <si>
    <t>جملة قطاع النقل والإتصالات</t>
  </si>
  <si>
    <t>13)</t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</si>
  <si>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</si>
  <si>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t>البنك المركـــزي العُماني</t>
  </si>
  <si>
    <t>وزارة الاقتصاد الوطنــي</t>
  </si>
  <si>
    <t>جملة شئون اقتصادية اخرى</t>
  </si>
  <si>
    <t>14)</t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</si>
  <si>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</si>
  <si>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احتياطي مخصص</t>
  </si>
  <si>
    <t>الاجمالــــــــي</t>
  </si>
  <si>
    <r>
      <t xml:space="preserve">(ع 2-1)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</si>
  <si>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(2/2)</t>
  </si>
  <si>
    <t>تقديرات الايرادات الجارية الاخرى</t>
  </si>
  <si>
    <t>للسنة المالية 2004 ( 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</si>
  <si>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</si>
  <si>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</si>
  <si>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</si>
  <si>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</si>
  <si>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</si>
  <si>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20"/>
        <rFont val="AF_Najed"/>
        <family val="0"/>
      </rPr>
      <t>ايرادات الضرائب والرسوم</t>
    </r>
    <r>
      <rPr>
        <b/>
        <sz val="20"/>
        <rFont val="AF_Najed"/>
        <family val="0"/>
      </rPr>
      <t xml:space="preserve"> :</t>
    </r>
  </si>
  <si>
    <t xml:space="preserve">     ضريبة الدخل على الشركات وضريبة الأرباح على المؤسسات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</si>
  <si>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</si>
  <si>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</si>
  <si>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</si>
  <si>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ومراكز تسليه</t>
  </si>
  <si>
    <t xml:space="preserve">      رســوم امتياز مرافق</t>
  </si>
  <si>
    <t xml:space="preserve">      رسوم محلية مختلفة</t>
  </si>
  <si>
    <t xml:space="preserve">      رسوم عبور المركبات للخارج من المنافذ البريه</t>
  </si>
  <si>
    <t xml:space="preserve">      رســـوم جمركيــــــة</t>
  </si>
  <si>
    <t>جملة ايرادات الضرائب والرسوم</t>
  </si>
  <si>
    <r>
      <t xml:space="preserve">ب - </t>
    </r>
    <r>
      <rPr>
        <b/>
        <u val="single"/>
        <sz val="20"/>
        <rFont val="AF_Najed"/>
        <family val="0"/>
      </rPr>
      <t>ايرادات غير ضريبية</t>
    </r>
    <r>
      <rPr>
        <b/>
        <sz val="20"/>
        <rFont val="AF_Najed"/>
        <family val="0"/>
      </rPr>
      <t xml:space="preserve">  :</t>
    </r>
  </si>
  <si>
    <t xml:space="preserve">      ايرادات بيع الكهربـاء</t>
  </si>
  <si>
    <t xml:space="preserve">      ايرادات كهرباء مختلفة</t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</si>
  <si>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</si>
  <si>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</si>
  <si>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</si>
  <si>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</si>
  <si>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</si>
  <si>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</si>
  <si>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</si>
  <si>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الحكومية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</si>
  <si>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</si>
  <si>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</si>
  <si>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</si>
  <si>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</si>
  <si>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</si>
  <si>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</si>
  <si>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</si>
  <si>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</si>
  <si>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</si>
  <si>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</si>
  <si>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متنوعة (مساهمة أصحاب الأعمال في </t>
  </si>
  <si>
    <t xml:space="preserve">      مشاريع التدريب المهني )</t>
  </si>
  <si>
    <t xml:space="preserve">      ايرادات اخرى (نفطية اخرى)</t>
  </si>
  <si>
    <t>جملة الايرادات غير الضريبية</t>
  </si>
  <si>
    <t>ج  ـ  احتياطـــي مخصـــــص</t>
  </si>
  <si>
    <t>الاجمالي (أ + ب + ج)</t>
  </si>
  <si>
    <r>
      <t xml:space="preserve">(ع 2-2) </t>
    </r>
    <r>
      <rPr>
        <vertAlign val="superscript"/>
        <sz val="12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1"/>
        <rFont val="AF_Najed"/>
        <family val="0"/>
      </rPr>
      <t>xls</t>
    </r>
  </si>
  <si>
    <t>جدول رقم (3/ 1)</t>
  </si>
  <si>
    <t>للسنة المالية 2004 (حسب البنود)</t>
  </si>
  <si>
    <t>إيرادات رأسمالية :</t>
  </si>
  <si>
    <t>ايرادات مباني حكومية</t>
  </si>
  <si>
    <t>ايرادات بيع اراضي حكومية</t>
  </si>
  <si>
    <t>إستردادات رأسمالية :</t>
  </si>
  <si>
    <t>إستردادات اقساط القروض :</t>
  </si>
  <si>
    <t>استردادات قروض من هيئات ومؤسسات عامة وغيرها</t>
  </si>
  <si>
    <r>
      <t xml:space="preserve">(ع 3-1)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</si>
  <si>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(4/ 1)</t>
  </si>
  <si>
    <t>تقديرات المصروفات الجارية والرأسمالية</t>
  </si>
  <si>
    <t>الجارية</t>
  </si>
  <si>
    <t>الرأسمالية</t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</si>
  <si>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</si>
  <si>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t>الامانة العامة لمجلس الوزراء</t>
  </si>
  <si>
    <t xml:space="preserve">وزارة الماليـــــــــــــة 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</si>
  <si>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</si>
  <si>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</si>
  <si>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</si>
  <si>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</si>
  <si>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مجلس الدولـــــــة</t>
  </si>
  <si>
    <t>محكمة القضاء الإداري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</si>
  <si>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</si>
  <si>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</si>
  <si>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</si>
  <si>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</si>
  <si>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t>الأكاديمية العُمانية للسياحة والضيافة</t>
  </si>
  <si>
    <t>معهد الادارة العامــة</t>
  </si>
  <si>
    <t>وزارة التعليم العالــي</t>
  </si>
  <si>
    <t>وزارة الاوقاف والشئون الدينية  (معهد العلوم الشرعية)</t>
  </si>
  <si>
    <t>مجلس التعليم العالي</t>
  </si>
  <si>
    <t>من 17604 الى 17614</t>
  </si>
  <si>
    <t>قطاع الصحة :</t>
  </si>
  <si>
    <t>وزارة الصحــــــة</t>
  </si>
  <si>
    <t>تابع جدول رقم (4/ 1)</t>
  </si>
  <si>
    <t>قطاع الضمان والرعاية الاجتماعية :</t>
  </si>
  <si>
    <t>وزارة التنمية الإجتماعية</t>
  </si>
  <si>
    <t>موازنات الفائض والدعم / دعم المواطنين والمؤسسات الاخرى</t>
  </si>
  <si>
    <t>موازنة المساهمة في معاشات موظفي الحكومه العمانيين</t>
  </si>
  <si>
    <t>من 17601 الى 17603</t>
  </si>
  <si>
    <t>قطاع الاسكان :</t>
  </si>
  <si>
    <t>ديوان البلاط السلطاني ويشمل 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</si>
  <si>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</si>
  <si>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</si>
  <si>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</si>
  <si>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</si>
  <si>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>وزارة الاسكان والكهرباء والمياه ( الاسكان)</t>
  </si>
  <si>
    <t xml:space="preserve">    11903         و11908</t>
  </si>
  <si>
    <t>وزارة الاسكان والكهرباء والمياه ( المياه)</t>
  </si>
  <si>
    <t>وزارة البلديات الاقليمية والبيئة وموارد المياه وتشمل :</t>
  </si>
  <si>
    <t>من 12101 الى 12104</t>
  </si>
  <si>
    <t>ــ  قطاع البلديات الإقليمية</t>
  </si>
  <si>
    <t>ــ  قطاع موارد المياه</t>
  </si>
  <si>
    <t xml:space="preserve">    12105       و12106</t>
  </si>
  <si>
    <t>ــ  قطاع البيئة</t>
  </si>
  <si>
    <t>من 12301 الى 12306 و12308</t>
  </si>
  <si>
    <t>مكتب وزير الدولة ومحافظ ظفار</t>
  </si>
  <si>
    <t>مكتب وزير الدولة ومحافظ ظفار (بلدية ظفار)</t>
  </si>
  <si>
    <t>أمانة سر اللجنة العليا لتخطيط المدن</t>
  </si>
  <si>
    <t>قطاع الثقافة والشئون الدينية :</t>
  </si>
  <si>
    <t>ديوان البلاط السلطاني :</t>
  </si>
  <si>
    <t>(مكتب مستشار جلالة السلطان للشؤون الثقافية)</t>
  </si>
  <si>
    <t>وزارة الاعلام</t>
  </si>
  <si>
    <t>وزارة التراث والثقافة</t>
  </si>
  <si>
    <t>موازنات الفائض والدعم :</t>
  </si>
  <si>
    <t>ــ  مؤسسة عمان للصحافة والانباء والنشر والاعلان</t>
  </si>
  <si>
    <t>ــ  الهيئة القومية للكشافة والمرشدات</t>
  </si>
  <si>
    <t>وزارة الاسكان والكهرباء والمياه ( الكهرباء)</t>
  </si>
  <si>
    <r>
      <t>قطاع الزراعة وشئون الغابات والاسماك والصيد</t>
    </r>
    <r>
      <rPr>
        <b/>
        <sz val="18"/>
        <color indexed="12"/>
        <rFont val="AF_Najed"/>
        <family val="0"/>
      </rPr>
      <t xml:space="preserve"> :</t>
    </r>
  </si>
  <si>
    <t>من 11703 الى11711</t>
  </si>
  <si>
    <t>من 11712 الى11714</t>
  </si>
  <si>
    <t>مكتب مستشار جلالة السلطان لشئون التخطيط الاقتصادي</t>
  </si>
  <si>
    <t>ـ  الهيئة العامة للمخازن والاحتياطي الغذائي</t>
  </si>
  <si>
    <t>ـ المركز العماني لترويج الاستثمار وتنمية الصادرات</t>
  </si>
  <si>
    <r>
      <t xml:space="preserve">(ع 4-1)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</si>
</sst>
</file>

<file path=xl/styles.xml><?xml version="1.0" encoding="utf-8"?>
<styleSheet xmlns="http://schemas.openxmlformats.org/spreadsheetml/2006/main">
  <numFmts count="5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.س.&quot;\ #,##0;&quot;ر.س.&quot;\ \-#,##0"/>
    <numFmt numFmtId="171" formatCode="&quot;ر.س.&quot;\ #,##0;[Red]&quot;ر.س.&quot;\ \-#,##0"/>
    <numFmt numFmtId="172" formatCode="&quot;ر.س.&quot;\ #,##0.00;&quot;ر.س.&quot;\ \-#,##0.00"/>
    <numFmt numFmtId="173" formatCode="&quot;ر.س.&quot;\ #,##0.00;[Red]&quot;ر.س.&quot;\ \-#,##0.00"/>
    <numFmt numFmtId="174" formatCode="_ &quot;ر.س.&quot;\ * #,##0_ ;_ &quot;ر.س.&quot;\ * \-#,##0_ ;_ &quot;ر.س.&quot;\ * &quot;-&quot;_ ;_ @_ "/>
    <numFmt numFmtId="175" formatCode="_ * #,##0_ ;_ * \-#,##0_ ;_ * &quot;-&quot;_ ;_ @_ "/>
    <numFmt numFmtId="176" formatCode="_ &quot;ر.س.&quot;\ * #,##0.00_ ;_ &quot;ر.س.&quot;\ * \-#,##0.00_ ;_ &quot;ر.س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###\ ###\ \ \ \ \ \ 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F_Najed"/>
      <family val="0"/>
    </font>
    <font>
      <sz val="16"/>
      <name val="AF_Najed"/>
      <family val="0"/>
    </font>
    <font>
      <b/>
      <sz val="16"/>
      <name val="AF_Najed"/>
      <family val="0"/>
    </font>
    <font>
      <i/>
      <sz val="16"/>
      <name val="AF_Najed"/>
      <family val="0"/>
    </font>
    <font>
      <u val="single"/>
      <sz val="16"/>
      <name val="AF_Aseer"/>
      <family val="0"/>
    </font>
    <font>
      <sz val="16"/>
      <name val="AF_Aseer"/>
      <family val="0"/>
    </font>
    <font>
      <vertAlign val="superscript"/>
      <sz val="16"/>
      <name val="AF_Najed"/>
      <family val="0"/>
    </font>
    <font>
      <u val="single"/>
      <sz val="18"/>
      <color indexed="10"/>
      <name val="AF_Najed"/>
      <family val="0"/>
    </font>
    <font>
      <u val="single"/>
      <sz val="18"/>
      <color indexed="12"/>
      <name val="MCS Taybah S_U round."/>
      <family val="0"/>
    </font>
    <font>
      <sz val="12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vertAlign val="superscript"/>
      <sz val="14"/>
      <name val="AF_Najed"/>
      <family val="0"/>
    </font>
    <font>
      <u val="single"/>
      <sz val="18"/>
      <name val="AF_Najed"/>
      <family val="0"/>
    </font>
    <font>
      <u val="single"/>
      <sz val="16"/>
      <color indexed="12"/>
      <name val="MCS Taybah S_U round.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6"/>
      <color indexed="12"/>
      <name val="MCS Taybah S_U round.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7"/>
      <name val="AF_Najed"/>
      <family val="0"/>
    </font>
    <font>
      <sz val="17"/>
      <color indexed="12"/>
      <name val="AF_Najed"/>
      <family val="0"/>
    </font>
    <font>
      <b/>
      <u val="single"/>
      <sz val="18"/>
      <color indexed="12"/>
      <name val="AF_Najed"/>
      <family val="0"/>
    </font>
    <font>
      <b/>
      <sz val="18"/>
      <color indexed="12"/>
      <name val="AF_Najed"/>
      <family val="0"/>
    </font>
    <font>
      <u val="single"/>
      <sz val="17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b/>
      <sz val="20"/>
      <name val="AF_Najed"/>
      <family val="0"/>
    </font>
    <font>
      <b/>
      <u val="single"/>
      <sz val="20"/>
      <name val="AF_Najed"/>
      <family val="0"/>
    </font>
    <font>
      <vertAlign val="superscript"/>
      <sz val="12"/>
      <name val="AF_Najed"/>
      <family val="0"/>
    </font>
    <font>
      <vertAlign val="superscript"/>
      <sz val="11"/>
      <name val="AF_Najed"/>
      <family val="0"/>
    </font>
    <font>
      <i/>
      <sz val="18"/>
      <name val="AF_Najed"/>
      <family val="0"/>
    </font>
    <font>
      <b/>
      <u val="single"/>
      <sz val="20"/>
      <color indexed="12"/>
      <name val="AF_Najed"/>
      <family val="0"/>
    </font>
    <font>
      <u val="single"/>
      <sz val="18"/>
      <color indexed="21"/>
      <name val="AF_Najed"/>
      <family val="0"/>
    </font>
    <font>
      <u val="single"/>
      <sz val="16"/>
      <name val="AF_Najed"/>
      <family val="0"/>
    </font>
    <font>
      <u val="single"/>
      <sz val="16"/>
      <color indexed="1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0"/>
      </patternFill>
    </fill>
    <fill>
      <patternFill patternType="lightGray">
        <fgColor indexed="15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2"/>
    </xf>
    <xf numFmtId="0" fontId="5" fillId="0" borderId="10" xfId="0" applyFont="1" applyBorder="1" applyAlignment="1">
      <alignment vertical="center" readingOrder="2"/>
    </xf>
    <xf numFmtId="0" fontId="4" fillId="0" borderId="11" xfId="0" applyFont="1" applyBorder="1" applyAlignment="1">
      <alignment horizontal="right" vertical="center" readingOrder="2"/>
    </xf>
    <xf numFmtId="0" fontId="5" fillId="0" borderId="12" xfId="0" applyFont="1" applyBorder="1" applyAlignment="1">
      <alignment vertical="center" readingOrder="2"/>
    </xf>
    <xf numFmtId="0" fontId="5" fillId="0" borderId="0" xfId="0" applyFont="1" applyAlignment="1">
      <alignment readingOrder="2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centerContinuous" vertical="center" readingOrder="2"/>
    </xf>
    <xf numFmtId="0" fontId="5" fillId="0" borderId="11" xfId="0" applyFont="1" applyBorder="1" applyAlignment="1">
      <alignment horizontal="right" vertical="center" readingOrder="2"/>
    </xf>
    <xf numFmtId="0" fontId="5" fillId="0" borderId="13" xfId="0" applyFont="1" applyBorder="1" applyAlignment="1">
      <alignment horizontal="right" vertical="center" readingOrder="2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4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9" fillId="0" borderId="11" xfId="0" applyFont="1" applyBorder="1" applyAlignment="1">
      <alignment horizontal="right" vertical="center" readingOrder="2"/>
    </xf>
    <xf numFmtId="198" fontId="5" fillId="0" borderId="15" xfId="0" applyNumberFormat="1" applyFont="1" applyBorder="1" applyAlignment="1">
      <alignment horizontal="right" vertical="center" indent="2" readingOrder="2"/>
    </xf>
    <xf numFmtId="0" fontId="5" fillId="0" borderId="16" xfId="0" applyNumberFormat="1" applyFont="1" applyBorder="1" applyAlignment="1">
      <alignment horizontal="right" vertical="center" indent="2" readingOrder="2"/>
    </xf>
    <xf numFmtId="0" fontId="5" fillId="0" borderId="15" xfId="0" applyNumberFormat="1" applyFont="1" applyBorder="1" applyAlignment="1">
      <alignment horizontal="right" vertical="center" indent="2" readingOrder="2"/>
    </xf>
    <xf numFmtId="0" fontId="5" fillId="0" borderId="17" xfId="0" applyFont="1" applyBorder="1" applyAlignment="1">
      <alignment vertical="center" readingOrder="2"/>
    </xf>
    <xf numFmtId="0" fontId="5" fillId="0" borderId="18" xfId="0" applyFont="1" applyBorder="1" applyAlignment="1">
      <alignment horizontal="right" vertical="center" readingOrder="2"/>
    </xf>
    <xf numFmtId="0" fontId="4" fillId="0" borderId="18" xfId="0" applyFont="1" applyBorder="1" applyAlignment="1">
      <alignment horizontal="right" vertical="center" readingOrder="2"/>
    </xf>
    <xf numFmtId="0" fontId="5" fillId="33" borderId="19" xfId="0" applyFont="1" applyFill="1" applyBorder="1" applyAlignment="1">
      <alignment horizontal="centerContinuous" vertical="center" readingOrder="2"/>
    </xf>
    <xf numFmtId="0" fontId="5" fillId="33" borderId="12" xfId="0" applyFont="1" applyFill="1" applyBorder="1" applyAlignment="1">
      <alignment horizontal="centerContinuous" vertical="center" readingOrder="2"/>
    </xf>
    <xf numFmtId="0" fontId="5" fillId="33" borderId="12" xfId="0" applyFont="1" applyFill="1" applyBorder="1" applyAlignment="1">
      <alignment vertical="center" readingOrder="2"/>
    </xf>
    <xf numFmtId="0" fontId="5" fillId="33" borderId="13" xfId="0" applyFont="1" applyFill="1" applyBorder="1" applyAlignment="1">
      <alignment horizontal="right" vertical="center" readingOrder="2"/>
    </xf>
    <xf numFmtId="0" fontId="5" fillId="33" borderId="19" xfId="0" applyNumberFormat="1" applyFont="1" applyFill="1" applyBorder="1" applyAlignment="1">
      <alignment horizontal="right" vertical="center" indent="2" readingOrder="2"/>
    </xf>
    <xf numFmtId="0" fontId="5" fillId="0" borderId="16" xfId="0" applyNumberFormat="1" applyFont="1" applyBorder="1" applyAlignment="1">
      <alignment horizontal="right" vertical="center" indent="1" readingOrder="2"/>
    </xf>
    <xf numFmtId="0" fontId="5" fillId="0" borderId="15" xfId="0" applyNumberFormat="1" applyFont="1" applyBorder="1" applyAlignment="1">
      <alignment horizontal="right" vertical="center" indent="1" readingOrder="2"/>
    </xf>
    <xf numFmtId="0" fontId="5" fillId="33" borderId="19" xfId="0" applyNumberFormat="1" applyFont="1" applyFill="1" applyBorder="1" applyAlignment="1">
      <alignment horizontal="right" vertical="center" indent="1" readingOrder="2"/>
    </xf>
    <xf numFmtId="0" fontId="5" fillId="0" borderId="19" xfId="0" applyNumberFormat="1" applyFont="1" applyBorder="1" applyAlignment="1">
      <alignment horizontal="right" vertical="center" indent="1" readingOrder="2"/>
    </xf>
    <xf numFmtId="207" fontId="5" fillId="0" borderId="19" xfId="0" applyNumberFormat="1" applyFont="1" applyBorder="1" applyAlignment="1">
      <alignment horizontal="right" vertical="center" indent="1" readingOrder="2"/>
    </xf>
    <xf numFmtId="0" fontId="5" fillId="0" borderId="20" xfId="0" applyNumberFormat="1" applyFont="1" applyBorder="1" applyAlignment="1">
      <alignment horizontal="right" vertical="center" indent="1" readingOrder="2"/>
    </xf>
    <xf numFmtId="207" fontId="5" fillId="0" borderId="21" xfId="0" applyNumberFormat="1" applyFont="1" applyBorder="1" applyAlignment="1">
      <alignment horizontal="right" vertical="center" indent="1" readingOrder="2"/>
    </xf>
    <xf numFmtId="0" fontId="5" fillId="0" borderId="22" xfId="0" applyNumberFormat="1" applyFont="1" applyBorder="1" applyAlignment="1">
      <alignment horizontal="right" vertical="center" indent="1" readingOrder="2"/>
    </xf>
    <xf numFmtId="207" fontId="5" fillId="0" borderId="16" xfId="0" applyNumberFormat="1" applyFont="1" applyBorder="1" applyAlignment="1">
      <alignment horizontal="right" vertical="center" indent="1" readingOrder="2"/>
    </xf>
    <xf numFmtId="194" fontId="7" fillId="0" borderId="0" xfId="0" applyNumberFormat="1" applyFont="1" applyAlignment="1">
      <alignment readingOrder="2"/>
    </xf>
    <xf numFmtId="0" fontId="5" fillId="0" borderId="0" xfId="0" applyFont="1" applyAlignment="1">
      <alignment/>
    </xf>
    <xf numFmtId="0" fontId="5" fillId="0" borderId="23" xfId="0" applyFont="1" applyBorder="1" applyAlignment="1">
      <alignment vertical="center" readingOrder="2"/>
    </xf>
    <xf numFmtId="0" fontId="5" fillId="0" borderId="24" xfId="0" applyFont="1" applyBorder="1" applyAlignment="1">
      <alignment horizontal="right" vertical="center" readingOrder="2"/>
    </xf>
    <xf numFmtId="207" fontId="5" fillId="0" borderId="25" xfId="0" applyNumberFormat="1" applyFont="1" applyBorder="1" applyAlignment="1">
      <alignment horizontal="right" vertical="center" indent="1" readingOrder="2"/>
    </xf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97" fontId="14" fillId="0" borderId="15" xfId="0" applyNumberFormat="1" applyFont="1" applyBorder="1" applyAlignment="1">
      <alignment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197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210" fontId="14" fillId="34" borderId="19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197" fontId="14" fillId="34" borderId="19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 readingOrder="2"/>
    </xf>
    <xf numFmtId="0" fontId="14" fillId="0" borderId="0" xfId="0" applyFont="1" applyAlignment="1">
      <alignment horizontal="right" readingOrder="2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 readingOrder="2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 readingOrder="2"/>
    </xf>
    <xf numFmtId="211" fontId="14" fillId="0" borderId="26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 readingOrder="2"/>
    </xf>
    <xf numFmtId="211" fontId="14" fillId="0" borderId="15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34" borderId="19" xfId="0" applyFont="1" applyFill="1" applyBorder="1" applyAlignment="1">
      <alignment horizontal="centerContinuous" vertical="center"/>
    </xf>
    <xf numFmtId="211" fontId="14" fillId="34" borderId="19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right" vertical="center" wrapText="1"/>
    </xf>
    <xf numFmtId="211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right" vertical="center"/>
    </xf>
    <xf numFmtId="0" fontId="14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readingOrder="2"/>
    </xf>
    <xf numFmtId="0" fontId="14" fillId="0" borderId="0" xfId="0" applyFont="1" applyAlignment="1">
      <alignment readingOrder="2"/>
    </xf>
    <xf numFmtId="0" fontId="5" fillId="0" borderId="0" xfId="0" applyFont="1" applyBorder="1" applyAlignment="1">
      <alignment/>
    </xf>
    <xf numFmtId="0" fontId="5" fillId="34" borderId="26" xfId="0" applyFont="1" applyFill="1" applyBorder="1" applyAlignment="1">
      <alignment horizontal="centerContinuous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Continuous"/>
    </xf>
    <xf numFmtId="0" fontId="5" fillId="34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/>
    </xf>
    <xf numFmtId="0" fontId="5" fillId="0" borderId="26" xfId="0" applyFont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210" fontId="5" fillId="0" borderId="26" xfId="0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right" vertical="center" indent="1"/>
    </xf>
    <xf numFmtId="210" fontId="5" fillId="0" borderId="16" xfId="0" applyNumberFormat="1" applyFont="1" applyBorder="1" applyAlignment="1">
      <alignment horizontal="right" vertical="center" indent="1"/>
    </xf>
    <xf numFmtId="0" fontId="5" fillId="0" borderId="16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210" fontId="5" fillId="0" borderId="15" xfId="0" applyNumberFormat="1" applyFont="1" applyBorder="1" applyAlignment="1">
      <alignment horizontal="right" vertical="center" indent="1"/>
    </xf>
    <xf numFmtId="0" fontId="5" fillId="0" borderId="15" xfId="0" applyNumberFormat="1" applyFont="1" applyBorder="1" applyAlignment="1">
      <alignment horizontal="right" vertical="center" indent="1"/>
    </xf>
    <xf numFmtId="0" fontId="5" fillId="34" borderId="19" xfId="0" applyFont="1" applyFill="1" applyBorder="1" applyAlignment="1">
      <alignment horizontal="centerContinuous" vertical="center"/>
    </xf>
    <xf numFmtId="0" fontId="5" fillId="34" borderId="13" xfId="0" applyFont="1" applyFill="1" applyBorder="1" applyAlignment="1">
      <alignment horizontal="centerContinuous" vertical="center"/>
    </xf>
    <xf numFmtId="210" fontId="5" fillId="34" borderId="19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209" fontId="5" fillId="0" borderId="0" xfId="0" applyNumberFormat="1" applyFont="1" applyBorder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209" fontId="5" fillId="0" borderId="0" xfId="0" applyNumberFormat="1" applyFont="1" applyBorder="1" applyAlignment="1">
      <alignment horizontal="right" vertical="center" readingOrder="2"/>
    </xf>
    <xf numFmtId="0" fontId="11" fillId="0" borderId="0" xfId="0" applyFont="1" applyAlignment="1">
      <alignment horizontal="center"/>
    </xf>
    <xf numFmtId="0" fontId="5" fillId="34" borderId="26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4" fillId="0" borderId="28" xfId="0" applyFont="1" applyBorder="1" applyAlignment="1">
      <alignment horizontal="right"/>
    </xf>
    <xf numFmtId="0" fontId="15" fillId="0" borderId="28" xfId="0" applyFont="1" applyBorder="1" applyAlignment="1">
      <alignment horizontal="left" readingOrder="2"/>
    </xf>
    <xf numFmtId="0" fontId="38" fillId="34" borderId="26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14" fillId="0" borderId="26" xfId="0" applyFont="1" applyBorder="1" applyAlignment="1">
      <alignment horizontal="right" vertical="center"/>
    </xf>
    <xf numFmtId="0" fontId="39" fillId="0" borderId="32" xfId="0" applyFont="1" applyBorder="1" applyAlignment="1">
      <alignment horizontal="right" vertical="center" readingOrder="2"/>
    </xf>
    <xf numFmtId="0" fontId="40" fillId="0" borderId="14" xfId="0" applyFont="1" applyBorder="1" applyAlignment="1">
      <alignment horizontal="right" vertical="center"/>
    </xf>
    <xf numFmtId="198" fontId="14" fillId="0" borderId="26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8" fillId="0" borderId="27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198" fontId="38" fillId="0" borderId="16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center" vertical="center"/>
    </xf>
    <xf numFmtId="0" fontId="38" fillId="0" borderId="33" xfId="0" applyFont="1" applyBorder="1" applyAlignment="1">
      <alignment horizontal="right" vertical="center"/>
    </xf>
    <xf numFmtId="0" fontId="38" fillId="0" borderId="34" xfId="0" applyFont="1" applyBorder="1" applyAlignment="1">
      <alignment horizontal="right" vertical="center"/>
    </xf>
    <xf numFmtId="198" fontId="38" fillId="0" borderId="25" xfId="0" applyNumberFormat="1" applyFont="1" applyBorder="1" applyAlignment="1">
      <alignment horizontal="right" vertical="center"/>
    </xf>
    <xf numFmtId="0" fontId="38" fillId="34" borderId="19" xfId="0" applyFont="1" applyFill="1" applyBorder="1" applyAlignment="1">
      <alignment horizontal="right" vertical="center"/>
    </xf>
    <xf numFmtId="0" fontId="38" fillId="34" borderId="35" xfId="0" applyFont="1" applyFill="1" applyBorder="1" applyAlignment="1">
      <alignment horizontal="right" vertical="center"/>
    </xf>
    <xf numFmtId="0" fontId="38" fillId="34" borderId="13" xfId="0" applyFont="1" applyFill="1" applyBorder="1" applyAlignment="1">
      <alignment horizontal="center" vertical="center"/>
    </xf>
    <xf numFmtId="198" fontId="38" fillId="34" borderId="19" xfId="0" applyNumberFormat="1" applyFont="1" applyFill="1" applyBorder="1" applyAlignment="1">
      <alignment horizontal="right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198" fontId="38" fillId="0" borderId="1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 readingOrder="2"/>
    </xf>
    <xf numFmtId="0" fontId="40" fillId="0" borderId="11" xfId="0" applyFont="1" applyBorder="1" applyAlignment="1">
      <alignment horizontal="right" vertical="center"/>
    </xf>
    <xf numFmtId="198" fontId="14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 readingOrder="2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readingOrder="2"/>
    </xf>
    <xf numFmtId="0" fontId="14" fillId="34" borderId="26" xfId="0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38" fillId="0" borderId="2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43" fillId="0" borderId="32" xfId="0" applyFont="1" applyBorder="1" applyAlignment="1">
      <alignment horizontal="right" readingOrder="2"/>
    </xf>
    <xf numFmtId="0" fontId="40" fillId="0" borderId="14" xfId="0" applyFont="1" applyBorder="1" applyAlignment="1">
      <alignment horizontal="right"/>
    </xf>
    <xf numFmtId="198" fontId="14" fillId="0" borderId="26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198" fontId="14" fillId="0" borderId="16" xfId="0" applyNumberFormat="1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198" fontId="14" fillId="0" borderId="15" xfId="0" applyNumberFormat="1" applyFont="1" applyBorder="1" applyAlignment="1">
      <alignment horizontal="right"/>
    </xf>
    <xf numFmtId="0" fontId="14" fillId="34" borderId="32" xfId="0" applyFont="1" applyFill="1" applyBorder="1" applyAlignment="1">
      <alignment horizontal="right"/>
    </xf>
    <xf numFmtId="0" fontId="14" fillId="34" borderId="13" xfId="0" applyFont="1" applyFill="1" applyBorder="1" applyAlignment="1">
      <alignment horizontal="center"/>
    </xf>
    <xf numFmtId="198" fontId="14" fillId="34" borderId="26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right" vertical="center"/>
    </xf>
    <xf numFmtId="0" fontId="14" fillId="34" borderId="19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right"/>
    </xf>
    <xf numFmtId="198" fontId="14" fillId="34" borderId="19" xfId="0" applyNumberFormat="1" applyFont="1" applyFill="1" applyBorder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98" fontId="38" fillId="0" borderId="0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198" fontId="14" fillId="0" borderId="25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right" vertical="center"/>
    </xf>
    <xf numFmtId="198" fontId="14" fillId="0" borderId="16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98" fontId="14" fillId="0" borderId="21" xfId="0" applyNumberFormat="1" applyFont="1" applyBorder="1" applyAlignment="1">
      <alignment horizontal="right"/>
    </xf>
    <xf numFmtId="0" fontId="14" fillId="34" borderId="28" xfId="0" applyFont="1" applyFill="1" applyBorder="1" applyAlignment="1">
      <alignment horizontal="right"/>
    </xf>
    <xf numFmtId="0" fontId="14" fillId="34" borderId="31" xfId="0" applyFont="1" applyFill="1" applyBorder="1" applyAlignment="1">
      <alignment horizontal="center"/>
    </xf>
    <xf numFmtId="198" fontId="14" fillId="34" borderId="2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/>
    </xf>
    <xf numFmtId="193" fontId="0" fillId="0" borderId="0" xfId="42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210" fontId="45" fillId="0" borderId="0" xfId="0" applyNumberFormat="1" applyFont="1" applyAlignment="1">
      <alignment/>
    </xf>
    <xf numFmtId="193" fontId="14" fillId="34" borderId="13" xfId="42" applyFont="1" applyFill="1" applyBorder="1" applyAlignment="1">
      <alignment horizontal="centerContinuous" vertical="center"/>
    </xf>
    <xf numFmtId="0" fontId="14" fillId="34" borderId="26" xfId="0" applyFont="1" applyFill="1" applyBorder="1" applyAlignment="1">
      <alignment horizontal="centerContinuous" vertical="center"/>
    </xf>
    <xf numFmtId="210" fontId="14" fillId="34" borderId="26" xfId="0" applyNumberFormat="1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Continuous" vertical="center"/>
    </xf>
    <xf numFmtId="1" fontId="14" fillId="34" borderId="31" xfId="42" applyNumberFormat="1" applyFont="1" applyFill="1" applyBorder="1" applyAlignment="1">
      <alignment horizontal="centerContinuous" vertical="center"/>
    </xf>
    <xf numFmtId="210" fontId="14" fillId="34" borderId="21" xfId="0" applyNumberFormat="1" applyFont="1" applyFill="1" applyBorder="1" applyAlignment="1">
      <alignment horizontal="center" vertical="center"/>
    </xf>
    <xf numFmtId="1" fontId="14" fillId="0" borderId="0" xfId="42" applyNumberFormat="1" applyFont="1" applyAlignment="1">
      <alignment vertical="center"/>
    </xf>
    <xf numFmtId="0" fontId="14" fillId="0" borderId="26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98" fontId="14" fillId="0" borderId="26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Continuous" vertical="center"/>
    </xf>
    <xf numFmtId="1" fontId="14" fillId="0" borderId="27" xfId="42" applyNumberFormat="1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198" fontId="14" fillId="0" borderId="16" xfId="0" applyNumberFormat="1" applyFont="1" applyBorder="1" applyAlignment="1">
      <alignment vertical="center"/>
    </xf>
    <xf numFmtId="1" fontId="14" fillId="0" borderId="0" xfId="42" applyNumberFormat="1" applyFont="1" applyAlignment="1">
      <alignment horizontal="centerContinuous" vertical="center"/>
    </xf>
    <xf numFmtId="0" fontId="14" fillId="0" borderId="36" xfId="0" applyFont="1" applyBorder="1" applyAlignment="1">
      <alignment horizontal="right" vertical="center"/>
    </xf>
    <xf numFmtId="198" fontId="14" fillId="0" borderId="21" xfId="0" applyNumberFormat="1" applyFont="1" applyBorder="1" applyAlignment="1">
      <alignment vertical="center"/>
    </xf>
    <xf numFmtId="1" fontId="14" fillId="34" borderId="35" xfId="42" applyNumberFormat="1" applyFont="1" applyFill="1" applyBorder="1" applyAlignment="1">
      <alignment horizontal="centerContinuous" vertical="center"/>
    </xf>
    <xf numFmtId="0" fontId="14" fillId="34" borderId="37" xfId="0" applyFont="1" applyFill="1" applyBorder="1" applyAlignment="1">
      <alignment horizontal="center" vertical="center"/>
    </xf>
    <xf numFmtId="198" fontId="14" fillId="34" borderId="19" xfId="0" applyNumberFormat="1" applyFont="1" applyFill="1" applyBorder="1" applyAlignment="1">
      <alignment vertical="center"/>
    </xf>
    <xf numFmtId="0" fontId="46" fillId="0" borderId="38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20" xfId="0" applyFont="1" applyBorder="1" applyAlignment="1">
      <alignment horizontal="centerContinuous" vertical="center"/>
    </xf>
    <xf numFmtId="1" fontId="14" fillId="0" borderId="39" xfId="42" applyNumberFormat="1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198" fontId="14" fillId="0" borderId="20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Continuous" vertical="center"/>
    </xf>
    <xf numFmtId="1" fontId="14" fillId="0" borderId="41" xfId="42" applyNumberFormat="1" applyFont="1" applyBorder="1" applyAlignment="1">
      <alignment horizontal="centerContinuous" vertical="center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right" vertical="center"/>
    </xf>
    <xf numFmtId="198" fontId="14" fillId="0" borderId="40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 readingOrder="2"/>
    </xf>
    <xf numFmtId="198" fontId="14" fillId="0" borderId="40" xfId="0" applyNumberFormat="1" applyFont="1" applyBorder="1" applyAlignment="1">
      <alignment vertical="center"/>
    </xf>
    <xf numFmtId="1" fontId="14" fillId="34" borderId="13" xfId="42" applyNumberFormat="1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Continuous" vertical="center"/>
    </xf>
    <xf numFmtId="1" fontId="14" fillId="0" borderId="13" xfId="42" applyNumberFormat="1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198" fontId="14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210" fontId="14" fillId="0" borderId="0" xfId="0" applyNumberFormat="1" applyFont="1" applyAlignment="1">
      <alignment/>
    </xf>
    <xf numFmtId="210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left" readingOrder="2"/>
    </xf>
    <xf numFmtId="0" fontId="14" fillId="34" borderId="26" xfId="0" applyFont="1" applyFill="1" applyBorder="1" applyAlignment="1">
      <alignment horizontal="centerContinuous" vertical="center" wrapText="1"/>
    </xf>
    <xf numFmtId="0" fontId="14" fillId="34" borderId="32" xfId="0" applyFont="1" applyFill="1" applyBorder="1" applyAlignment="1">
      <alignment horizontal="centerContinuous" vertical="center" wrapText="1"/>
    </xf>
    <xf numFmtId="0" fontId="50" fillId="34" borderId="29" xfId="0" applyFont="1" applyFill="1" applyBorder="1" applyAlignment="1">
      <alignment horizontal="centerContinuous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50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horizontal="right" vertical="center"/>
    </xf>
    <xf numFmtId="197" fontId="14" fillId="0" borderId="26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197" fontId="14" fillId="0" borderId="15" xfId="0" applyNumberFormat="1" applyFont="1" applyBorder="1" applyAlignment="1">
      <alignment horizontal="right" vertical="center"/>
    </xf>
    <xf numFmtId="0" fontId="14" fillId="34" borderId="19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50" fillId="34" borderId="19" xfId="0" applyFont="1" applyFill="1" applyBorder="1" applyAlignment="1">
      <alignment horizontal="centerContinuous" vertical="center"/>
    </xf>
    <xf numFmtId="197" fontId="14" fillId="34" borderId="19" xfId="0" applyNumberFormat="1" applyFont="1" applyFill="1" applyBorder="1" applyAlignment="1">
      <alignment horizontal="right" vertical="center"/>
    </xf>
    <xf numFmtId="0" fontId="50" fillId="0" borderId="15" xfId="0" applyFont="1" applyBorder="1" applyAlignment="1">
      <alignment horizontal="centerContinuous" vertical="center"/>
    </xf>
    <xf numFmtId="0" fontId="51" fillId="0" borderId="10" xfId="0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right" vertical="center" wrapText="1"/>
    </xf>
    <xf numFmtId="197" fontId="14" fillId="0" borderId="15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right" vertical="center" wrapText="1"/>
    </xf>
    <xf numFmtId="197" fontId="14" fillId="0" borderId="15" xfId="0" applyNumberFormat="1" applyFont="1" applyBorder="1" applyAlignment="1">
      <alignment horizontal="right" vertical="center" wrapText="1" indent="1"/>
    </xf>
    <xf numFmtId="1" fontId="50" fillId="0" borderId="15" xfId="0" applyNumberFormat="1" applyFont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readingOrder="2"/>
    </xf>
    <xf numFmtId="0" fontId="5" fillId="0" borderId="28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34" borderId="2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Continuous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41" fillId="0" borderId="32" xfId="0" applyFont="1" applyBorder="1" applyAlignment="1">
      <alignment horizontal="right" vertical="center" readingOrder="2"/>
    </xf>
    <xf numFmtId="0" fontId="40" fillId="0" borderId="32" xfId="0" applyFont="1" applyBorder="1" applyAlignment="1">
      <alignment horizontal="right" vertical="center"/>
    </xf>
    <xf numFmtId="198" fontId="5" fillId="0" borderId="26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vertical="center"/>
    </xf>
    <xf numFmtId="19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98" fontId="5" fillId="0" borderId="15" xfId="0" applyNumberFormat="1" applyFont="1" applyBorder="1" applyAlignment="1">
      <alignment horizontal="right" vertical="center"/>
    </xf>
    <xf numFmtId="199" fontId="5" fillId="0" borderId="4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 readingOrder="2"/>
    </xf>
    <xf numFmtId="198" fontId="5" fillId="0" borderId="16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199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0" fontId="5" fillId="34" borderId="35" xfId="0" applyFont="1" applyFill="1" applyBorder="1" applyAlignment="1">
      <alignment horizontal="right" vertical="center"/>
    </xf>
    <xf numFmtId="0" fontId="5" fillId="34" borderId="35" xfId="0" applyFont="1" applyFill="1" applyBorder="1" applyAlignment="1">
      <alignment horizontal="center" vertical="center"/>
    </xf>
    <xf numFmtId="198" fontId="5" fillId="34" borderId="19" xfId="0" applyNumberFormat="1" applyFont="1" applyFill="1" applyBorder="1" applyAlignment="1">
      <alignment horizontal="right" vertical="center"/>
    </xf>
    <xf numFmtId="198" fontId="5" fillId="34" borderId="19" xfId="0" applyNumberFormat="1" applyFont="1" applyFill="1" applyBorder="1" applyAlignment="1">
      <alignment vertical="center"/>
    </xf>
    <xf numFmtId="198" fontId="5" fillId="0" borderId="39" xfId="0" applyNumberFormat="1" applyFont="1" applyBorder="1" applyAlignment="1">
      <alignment vertical="center"/>
    </xf>
    <xf numFmtId="198" fontId="5" fillId="0" borderId="20" xfId="0" applyNumberFormat="1" applyFont="1" applyBorder="1" applyAlignment="1">
      <alignment vertical="center"/>
    </xf>
    <xf numFmtId="198" fontId="5" fillId="0" borderId="16" xfId="0" applyNumberFormat="1" applyFont="1" applyBorder="1" applyAlignment="1">
      <alignment horizontal="right" vertical="center"/>
    </xf>
    <xf numFmtId="198" fontId="5" fillId="0" borderId="27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 readingOrder="2"/>
    </xf>
    <xf numFmtId="0" fontId="40" fillId="0" borderId="0" xfId="0" applyFont="1" applyBorder="1" applyAlignment="1">
      <alignment horizontal="right" vertical="center"/>
    </xf>
    <xf numFmtId="198" fontId="5" fillId="0" borderId="40" xfId="0" applyNumberFormat="1" applyFont="1" applyBorder="1" applyAlignment="1">
      <alignment vertical="center"/>
    </xf>
    <xf numFmtId="198" fontId="5" fillId="0" borderId="4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198" fontId="5" fillId="34" borderId="35" xfId="0" applyNumberFormat="1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 readingOrder="2"/>
    </xf>
    <xf numFmtId="198" fontId="5" fillId="0" borderId="2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/>
    </xf>
    <xf numFmtId="198" fontId="5" fillId="0" borderId="25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vertical="center"/>
    </xf>
    <xf numFmtId="198" fontId="5" fillId="0" borderId="2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198" fontId="5" fillId="0" borderId="4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99" fontId="5" fillId="0" borderId="4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 readingOrder="2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40" fillId="0" borderId="44" xfId="0" applyFont="1" applyBorder="1" applyAlignment="1">
      <alignment horizontal="right" vertical="center"/>
    </xf>
    <xf numFmtId="198" fontId="5" fillId="0" borderId="22" xfId="0" applyNumberFormat="1" applyFont="1" applyBorder="1" applyAlignment="1">
      <alignment horizontal="right" vertical="center"/>
    </xf>
    <xf numFmtId="198" fontId="5" fillId="0" borderId="43" xfId="0" applyNumberFormat="1" applyFont="1" applyBorder="1" applyAlignment="1">
      <alignment vertical="center"/>
    </xf>
    <xf numFmtId="198" fontId="5" fillId="0" borderId="22" xfId="0" applyNumberFormat="1" applyFont="1" applyBorder="1" applyAlignment="1">
      <alignment vertical="center"/>
    </xf>
    <xf numFmtId="199" fontId="5" fillId="0" borderId="27" xfId="0" applyNumberFormat="1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right" vertical="center" readingOrder="2"/>
    </xf>
    <xf numFmtId="0" fontId="40" fillId="0" borderId="24" xfId="0" applyFont="1" applyBorder="1" applyAlignment="1">
      <alignment horizontal="right" vertical="center"/>
    </xf>
    <xf numFmtId="198" fontId="5" fillId="0" borderId="32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98" fontId="5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199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98" fontId="5" fillId="0" borderId="21" xfId="0" applyNumberFormat="1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99" fontId="5" fillId="0" borderId="15" xfId="0" applyNumberFormat="1" applyFont="1" applyBorder="1" applyAlignment="1">
      <alignment vertical="center"/>
    </xf>
    <xf numFmtId="0" fontId="5" fillId="34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showGridLines="0" rightToLeft="1" zoomScalePageLayoutView="0" workbookViewId="0" topLeftCell="A1">
      <selection activeCell="A3" sqref="A1:B16384"/>
    </sheetView>
  </sheetViews>
  <sheetFormatPr defaultColWidth="9.140625" defaultRowHeight="12.75"/>
  <cols>
    <col min="1" max="1" width="5.421875" style="7" customWidth="1"/>
    <col min="2" max="2" width="70.7109375" style="15" customWidth="1"/>
    <col min="3" max="4" width="9.00390625" style="7" customWidth="1"/>
    <col min="5" max="16384" width="9.140625" style="7" customWidth="1"/>
  </cols>
  <sheetData>
    <row r="1" spans="1:4" s="1" customFormat="1" ht="18.75" customHeight="1">
      <c r="A1" s="113" t="s">
        <v>0</v>
      </c>
      <c r="B1" s="113"/>
      <c r="C1" s="113"/>
      <c r="D1" s="113"/>
    </row>
    <row r="2" spans="1:4" s="1" customFormat="1" ht="17.25" customHeight="1">
      <c r="A2" s="111" t="s">
        <v>18</v>
      </c>
      <c r="B2" s="111"/>
      <c r="C2" s="111"/>
      <c r="D2" s="111"/>
    </row>
    <row r="3" spans="1:4" s="1" customFormat="1" ht="17.25" customHeight="1">
      <c r="A3" s="2"/>
      <c r="B3" s="8"/>
      <c r="C3" s="9"/>
      <c r="D3" s="44" t="s">
        <v>1</v>
      </c>
    </row>
    <row r="4" spans="1:4" s="1" customFormat="1" ht="21" customHeight="1">
      <c r="A4" s="25" t="s">
        <v>2</v>
      </c>
      <c r="B4" s="26"/>
      <c r="C4" s="25" t="s">
        <v>7</v>
      </c>
      <c r="D4" s="25"/>
    </row>
    <row r="5" spans="1:4" s="1" customFormat="1" ht="15.75" customHeight="1">
      <c r="A5" s="3" t="s">
        <v>11</v>
      </c>
      <c r="B5" s="16" t="s">
        <v>14</v>
      </c>
      <c r="C5" s="19"/>
      <c r="D5" s="19"/>
    </row>
    <row r="6" spans="1:4" s="1" customFormat="1" ht="15.75" customHeight="1">
      <c r="A6" s="22"/>
      <c r="B6" s="23" t="s">
        <v>17</v>
      </c>
      <c r="C6" s="30">
        <v>1654</v>
      </c>
      <c r="D6" s="20"/>
    </row>
    <row r="7" spans="1:4" s="1" customFormat="1" ht="15.75" customHeight="1">
      <c r="A7" s="22"/>
      <c r="B7" s="23" t="s">
        <v>20</v>
      </c>
      <c r="C7" s="30">
        <v>160</v>
      </c>
      <c r="D7" s="20"/>
    </row>
    <row r="8" spans="1:4" s="1" customFormat="1" ht="15.75" customHeight="1">
      <c r="A8" s="22"/>
      <c r="B8" s="23" t="s">
        <v>21</v>
      </c>
      <c r="C8" s="30">
        <v>255</v>
      </c>
      <c r="D8" s="20"/>
    </row>
    <row r="9" spans="1:4" s="1" customFormat="1" ht="15.75" customHeight="1">
      <c r="A9" s="22"/>
      <c r="B9" s="23" t="s">
        <v>22</v>
      </c>
      <c r="C9" s="30">
        <v>95</v>
      </c>
      <c r="D9" s="20"/>
    </row>
    <row r="10" spans="1:4" s="1" customFormat="1" ht="15.75" customHeight="1">
      <c r="A10" s="22"/>
      <c r="B10" s="23" t="s">
        <v>23</v>
      </c>
      <c r="C10" s="30">
        <v>744</v>
      </c>
      <c r="D10" s="20"/>
    </row>
    <row r="11" spans="1:4" s="1" customFormat="1" ht="15.75" customHeight="1">
      <c r="A11" s="22"/>
      <c r="B11" s="23" t="s">
        <v>24</v>
      </c>
      <c r="C11" s="30">
        <v>5</v>
      </c>
      <c r="D11" s="20"/>
    </row>
    <row r="12" spans="1:4" s="1" customFormat="1" ht="15.75" customHeight="1">
      <c r="A12" s="3"/>
      <c r="B12" s="10" t="s">
        <v>25</v>
      </c>
      <c r="C12" s="31">
        <v>12</v>
      </c>
      <c r="D12" s="21"/>
    </row>
    <row r="13" spans="1:4" s="1" customFormat="1" ht="16.5" customHeight="1">
      <c r="A13" s="27"/>
      <c r="B13" s="28" t="s">
        <v>26</v>
      </c>
      <c r="C13" s="29"/>
      <c r="D13" s="32">
        <f>SUM(C6:C12)</f>
        <v>2925</v>
      </c>
    </row>
    <row r="14" spans="1:4" s="1" customFormat="1" ht="15.75" customHeight="1">
      <c r="A14" s="3" t="s">
        <v>12</v>
      </c>
      <c r="B14" s="17" t="s">
        <v>15</v>
      </c>
      <c r="C14" s="31"/>
      <c r="D14" s="31"/>
    </row>
    <row r="15" spans="1:4" s="1" customFormat="1" ht="15.75" customHeight="1">
      <c r="A15" s="22"/>
      <c r="B15" s="24" t="s">
        <v>8</v>
      </c>
      <c r="C15" s="30"/>
      <c r="D15" s="30"/>
    </row>
    <row r="16" spans="1:4" s="1" customFormat="1" ht="15.75" customHeight="1">
      <c r="A16" s="22"/>
      <c r="B16" s="23" t="s">
        <v>27</v>
      </c>
      <c r="C16" s="30">
        <v>974</v>
      </c>
      <c r="D16" s="30"/>
    </row>
    <row r="17" spans="1:4" s="1" customFormat="1" ht="15.75" customHeight="1">
      <c r="A17" s="22"/>
      <c r="B17" s="23" t="s">
        <v>28</v>
      </c>
      <c r="C17" s="30">
        <v>1258</v>
      </c>
      <c r="D17" s="30"/>
    </row>
    <row r="18" spans="1:4" s="1" customFormat="1" ht="15.75" customHeight="1">
      <c r="A18" s="22"/>
      <c r="B18" s="23" t="s">
        <v>29</v>
      </c>
      <c r="C18" s="30">
        <v>80</v>
      </c>
      <c r="D18" s="30"/>
    </row>
    <row r="19" spans="1:4" s="1" customFormat="1" ht="15.75" customHeight="1">
      <c r="A19" s="3"/>
      <c r="B19" s="10" t="s">
        <v>30</v>
      </c>
      <c r="C19" s="31">
        <v>129</v>
      </c>
      <c r="D19" s="31"/>
    </row>
    <row r="20" spans="1:4" s="1" customFormat="1" ht="16.5" customHeight="1">
      <c r="A20" s="27"/>
      <c r="B20" s="28" t="s">
        <v>31</v>
      </c>
      <c r="C20" s="32"/>
      <c r="D20" s="32">
        <f>SUM(C16:C19)</f>
        <v>2441</v>
      </c>
    </row>
    <row r="21" spans="1:4" s="1" customFormat="1" ht="15.75" customHeight="1">
      <c r="A21" s="3"/>
      <c r="B21" s="4" t="s">
        <v>9</v>
      </c>
      <c r="C21" s="31"/>
      <c r="D21" s="31"/>
    </row>
    <row r="22" spans="1:4" s="1" customFormat="1" ht="15.75" customHeight="1">
      <c r="A22" s="22"/>
      <c r="B22" s="23" t="s">
        <v>32</v>
      </c>
      <c r="C22" s="30">
        <v>280</v>
      </c>
      <c r="D22" s="30"/>
    </row>
    <row r="23" spans="1:4" s="1" customFormat="1" ht="15.75" customHeight="1">
      <c r="A23" s="22"/>
      <c r="B23" s="23" t="s">
        <v>33</v>
      </c>
      <c r="C23" s="30">
        <v>281</v>
      </c>
      <c r="D23" s="30"/>
    </row>
    <row r="24" spans="1:4" s="1" customFormat="1" ht="15.75" customHeight="1">
      <c r="A24" s="22"/>
      <c r="B24" s="23" t="s">
        <v>34</v>
      </c>
      <c r="C24" s="30">
        <v>14</v>
      </c>
      <c r="D24" s="30"/>
    </row>
    <row r="25" spans="1:4" s="1" customFormat="1" ht="15.75" customHeight="1">
      <c r="A25" s="22"/>
      <c r="B25" s="23" t="s">
        <v>35</v>
      </c>
      <c r="C25" s="30">
        <v>12</v>
      </c>
      <c r="D25" s="30"/>
    </row>
    <row r="26" spans="1:4" s="1" customFormat="1" ht="15.75" customHeight="1">
      <c r="A26" s="3"/>
      <c r="B26" s="10" t="s">
        <v>36</v>
      </c>
      <c r="C26" s="30">
        <v>35</v>
      </c>
      <c r="D26" s="30"/>
    </row>
    <row r="27" spans="1:4" s="1" customFormat="1" ht="15.75" customHeight="1">
      <c r="A27" s="22"/>
      <c r="B27" s="23" t="s">
        <v>37</v>
      </c>
      <c r="C27" s="30">
        <v>255</v>
      </c>
      <c r="D27" s="30"/>
    </row>
    <row r="28" spans="1:4" s="1" customFormat="1" ht="15.75" customHeight="1">
      <c r="A28" s="22"/>
      <c r="B28" s="23" t="s">
        <v>38</v>
      </c>
      <c r="C28" s="31">
        <v>35</v>
      </c>
      <c r="D28" s="31"/>
    </row>
    <row r="29" spans="1:4" s="1" customFormat="1" ht="16.5" customHeight="1">
      <c r="A29" s="27"/>
      <c r="B29" s="28" t="s">
        <v>39</v>
      </c>
      <c r="C29" s="32"/>
      <c r="D29" s="32">
        <f>SUM(C22:C28)</f>
        <v>912</v>
      </c>
    </row>
    <row r="30" spans="1:4" s="1" customFormat="1" ht="15.75" customHeight="1">
      <c r="A30" s="3"/>
      <c r="B30" s="4" t="s">
        <v>10</v>
      </c>
      <c r="C30" s="31"/>
      <c r="D30" s="31"/>
    </row>
    <row r="31" spans="1:4" s="1" customFormat="1" ht="15.75" customHeight="1">
      <c r="A31" s="22"/>
      <c r="B31" s="23" t="s">
        <v>40</v>
      </c>
      <c r="C31" s="30">
        <v>12</v>
      </c>
      <c r="D31" s="30"/>
    </row>
    <row r="32" spans="1:4" s="1" customFormat="1" ht="15.75" customHeight="1">
      <c r="A32" s="22"/>
      <c r="B32" s="23" t="s">
        <v>41</v>
      </c>
      <c r="C32" s="30">
        <v>6</v>
      </c>
      <c r="D32" s="30"/>
    </row>
    <row r="33" spans="1:4" s="1" customFormat="1" ht="15.75" customHeight="1">
      <c r="A33" s="22"/>
      <c r="B33" s="23" t="s">
        <v>42</v>
      </c>
      <c r="C33" s="30">
        <v>48</v>
      </c>
      <c r="D33" s="30"/>
    </row>
    <row r="34" spans="1:4" s="1" customFormat="1" ht="15.75" customHeight="1">
      <c r="A34" s="3"/>
      <c r="B34" s="10" t="s">
        <v>43</v>
      </c>
      <c r="C34" s="31">
        <v>6</v>
      </c>
      <c r="D34" s="31"/>
    </row>
    <row r="35" spans="1:4" s="1" customFormat="1" ht="16.5" customHeight="1">
      <c r="A35" s="27"/>
      <c r="B35" s="28" t="s">
        <v>44</v>
      </c>
      <c r="C35" s="32"/>
      <c r="D35" s="32">
        <f>SUM(C31:C34)</f>
        <v>72</v>
      </c>
    </row>
    <row r="36" spans="1:4" s="1" customFormat="1" ht="16.5" customHeight="1">
      <c r="A36" s="27"/>
      <c r="B36" s="28" t="s">
        <v>45</v>
      </c>
      <c r="C36" s="32"/>
      <c r="D36" s="32">
        <f>SUM(D20+D29+D35)</f>
        <v>3425</v>
      </c>
    </row>
    <row r="37" spans="1:4" s="1" customFormat="1" ht="15.75" customHeight="1">
      <c r="A37" s="5"/>
      <c r="B37" s="11" t="s">
        <v>46</v>
      </c>
      <c r="C37" s="33"/>
      <c r="D37" s="34">
        <f>SUM(D13-D36)</f>
        <v>-500</v>
      </c>
    </row>
    <row r="38" spans="1:4" s="1" customFormat="1" ht="15.75" customHeight="1">
      <c r="A38" s="3" t="s">
        <v>13</v>
      </c>
      <c r="B38" s="18" t="s">
        <v>16</v>
      </c>
      <c r="C38" s="31"/>
      <c r="D38" s="31"/>
    </row>
    <row r="39" spans="1:4" s="1" customFormat="1" ht="15.75" customHeight="1">
      <c r="A39" s="22"/>
      <c r="B39" s="23" t="s">
        <v>47</v>
      </c>
      <c r="C39" s="30"/>
      <c r="D39" s="30">
        <v>0</v>
      </c>
    </row>
    <row r="40" spans="1:4" s="1" customFormat="1" ht="15.75" customHeight="1">
      <c r="A40" s="22"/>
      <c r="B40" s="23" t="s">
        <v>48</v>
      </c>
      <c r="C40" s="30"/>
      <c r="D40" s="30"/>
    </row>
    <row r="41" spans="1:4" s="1" customFormat="1" ht="15.75" customHeight="1">
      <c r="A41" s="22"/>
      <c r="B41" s="23" t="s">
        <v>3</v>
      </c>
      <c r="C41" s="30">
        <v>230</v>
      </c>
      <c r="D41" s="35"/>
    </row>
    <row r="42" spans="1:4" s="1" customFormat="1" ht="15.75" customHeight="1">
      <c r="A42" s="22"/>
      <c r="B42" s="23" t="s">
        <v>6</v>
      </c>
      <c r="C42" s="36">
        <v>-130</v>
      </c>
      <c r="D42" s="30"/>
    </row>
    <row r="43" spans="1:4" s="1" customFormat="1" ht="15.75" customHeight="1">
      <c r="A43" s="22"/>
      <c r="B43" s="23"/>
      <c r="C43" s="31"/>
      <c r="D43" s="31">
        <f>SUM(C41:C42)</f>
        <v>100</v>
      </c>
    </row>
    <row r="44" spans="1:4" s="1" customFormat="1" ht="15.75" customHeight="1">
      <c r="A44" s="22"/>
      <c r="B44" s="23" t="s">
        <v>49</v>
      </c>
      <c r="C44" s="30"/>
      <c r="D44" s="30"/>
    </row>
    <row r="45" spans="1:4" s="1" customFormat="1" ht="15.75" customHeight="1">
      <c r="A45" s="22"/>
      <c r="B45" s="23" t="s">
        <v>4</v>
      </c>
      <c r="C45" s="30">
        <v>202</v>
      </c>
      <c r="D45" s="30"/>
    </row>
    <row r="46" spans="1:4" s="1" customFormat="1" ht="15.75" customHeight="1">
      <c r="A46" s="22"/>
      <c r="B46" s="23" t="s">
        <v>5</v>
      </c>
      <c r="C46" s="36">
        <v>-62</v>
      </c>
      <c r="D46" s="31"/>
    </row>
    <row r="47" spans="1:4" s="1" customFormat="1" ht="15.75" customHeight="1">
      <c r="A47" s="22"/>
      <c r="B47" s="23"/>
      <c r="C47" s="37"/>
      <c r="D47" s="38">
        <f>SUM(C45:C46)</f>
        <v>140</v>
      </c>
    </row>
    <row r="48" spans="1:4" s="1" customFormat="1" ht="15.75" customHeight="1">
      <c r="A48" s="3"/>
      <c r="B48" s="10" t="s">
        <v>50</v>
      </c>
      <c r="C48" s="43">
        <v>260</v>
      </c>
      <c r="D48" s="31"/>
    </row>
    <row r="49" spans="1:4" s="1" customFormat="1" ht="15.75" customHeight="1">
      <c r="A49" s="41"/>
      <c r="B49" s="42"/>
      <c r="C49" s="43"/>
      <c r="D49" s="31">
        <v>260</v>
      </c>
    </row>
    <row r="50" spans="1:4" s="1" customFormat="1" ht="19.5" customHeight="1">
      <c r="A50" s="27"/>
      <c r="B50" s="28" t="s">
        <v>51</v>
      </c>
      <c r="C50" s="32"/>
      <c r="D50" s="32">
        <f>SUM(D39:D49)</f>
        <v>500</v>
      </c>
    </row>
    <row r="51" spans="1:4" s="40" customFormat="1" ht="17.25" customHeight="1">
      <c r="A51" s="112">
        <v>37979</v>
      </c>
      <c r="B51" s="112"/>
      <c r="C51" s="39"/>
      <c r="D51" s="39"/>
    </row>
    <row r="52" spans="1:4" s="40" customFormat="1" ht="17.25" customHeight="1">
      <c r="A52" s="12" t="s">
        <v>19</v>
      </c>
      <c r="B52" s="12"/>
      <c r="C52" s="39"/>
      <c r="D52" s="39"/>
    </row>
    <row r="53" spans="1:4" ht="12.75" customHeight="1">
      <c r="A53" s="6"/>
      <c r="B53" s="12"/>
      <c r="C53" s="13"/>
      <c r="D53" s="13"/>
    </row>
    <row r="54" spans="2:4" ht="12.75" customHeight="1">
      <c r="B54" s="14"/>
      <c r="C54" s="13"/>
      <c r="D54" s="13"/>
    </row>
    <row r="55" spans="2:4" ht="12.75" customHeight="1">
      <c r="B55" s="14"/>
      <c r="C55" s="13"/>
      <c r="D55" s="13"/>
    </row>
    <row r="56" spans="2:4" ht="12.75" customHeight="1">
      <c r="B56" s="14"/>
      <c r="C56" s="13"/>
      <c r="D56" s="13"/>
    </row>
    <row r="57" spans="2:4" ht="12.75" customHeight="1">
      <c r="B57" s="14"/>
      <c r="C57" s="13"/>
      <c r="D57" s="13"/>
    </row>
    <row r="58" spans="2:4" ht="12.75" customHeight="1">
      <c r="B58" s="14"/>
      <c r="C58" s="13"/>
      <c r="D58" s="13"/>
    </row>
    <row r="59" spans="2:4" ht="12.75" customHeight="1">
      <c r="B59" s="14"/>
      <c r="C59" s="13"/>
      <c r="D59" s="13"/>
    </row>
    <row r="60" spans="2:4" ht="12.75" customHeight="1">
      <c r="B60" s="14"/>
      <c r="C60" s="13"/>
      <c r="D60" s="13"/>
    </row>
    <row r="61" spans="2:4" ht="12.75" customHeight="1">
      <c r="B61" s="14"/>
      <c r="C61" s="13"/>
      <c r="D61" s="13"/>
    </row>
    <row r="62" spans="2:4" ht="21.75">
      <c r="B62" s="14"/>
      <c r="C62" s="13"/>
      <c r="D62" s="13"/>
    </row>
    <row r="63" spans="2:4" ht="21.75">
      <c r="B63" s="14"/>
      <c r="C63" s="13"/>
      <c r="D63" s="13"/>
    </row>
    <row r="64" spans="2:4" ht="21.75">
      <c r="B64" s="14"/>
      <c r="C64" s="13"/>
      <c r="D64" s="13"/>
    </row>
    <row r="65" spans="2:4" ht="21.75">
      <c r="B65" s="14"/>
      <c r="C65" s="13"/>
      <c r="D65" s="13"/>
    </row>
    <row r="66" spans="2:4" ht="21.75">
      <c r="B66" s="14"/>
      <c r="C66" s="13"/>
      <c r="D66" s="13"/>
    </row>
    <row r="67" spans="2:4" ht="21.75">
      <c r="B67" s="14"/>
      <c r="C67" s="13"/>
      <c r="D67" s="13"/>
    </row>
    <row r="68" spans="2:4" ht="21.75">
      <c r="B68" s="14"/>
      <c r="C68" s="13"/>
      <c r="D68" s="13"/>
    </row>
    <row r="69" spans="2:4" ht="21.75">
      <c r="B69" s="14"/>
      <c r="C69" s="13"/>
      <c r="D69" s="13"/>
    </row>
    <row r="70" spans="2:4" ht="21.75">
      <c r="B70" s="14"/>
      <c r="C70" s="13"/>
      <c r="D70" s="13"/>
    </row>
    <row r="71" spans="2:4" ht="21.75">
      <c r="B71" s="14"/>
      <c r="C71" s="13"/>
      <c r="D71" s="13"/>
    </row>
    <row r="72" spans="2:4" ht="21.75">
      <c r="B72" s="14"/>
      <c r="C72" s="13"/>
      <c r="D72" s="13"/>
    </row>
    <row r="73" spans="2:4" ht="21.75">
      <c r="B73" s="14"/>
      <c r="C73" s="13"/>
      <c r="D73" s="13"/>
    </row>
    <row r="74" spans="2:4" ht="21.75">
      <c r="B74" s="14"/>
      <c r="C74" s="13"/>
      <c r="D74" s="13"/>
    </row>
    <row r="75" spans="2:4" ht="21.75">
      <c r="B75" s="14"/>
      <c r="C75" s="13"/>
      <c r="D75" s="13"/>
    </row>
    <row r="76" spans="2:4" ht="21.75">
      <c r="B76" s="14"/>
      <c r="C76" s="13"/>
      <c r="D76" s="13"/>
    </row>
    <row r="77" spans="2:4" ht="21.75">
      <c r="B77" s="14"/>
      <c r="C77" s="13"/>
      <c r="D77" s="13"/>
    </row>
    <row r="78" spans="2:4" ht="21.75">
      <c r="B78" s="14"/>
      <c r="C78" s="13"/>
      <c r="D78" s="13"/>
    </row>
    <row r="79" spans="2:4" ht="21.75">
      <c r="B79" s="14"/>
      <c r="C79" s="13"/>
      <c r="D79" s="13"/>
    </row>
    <row r="80" spans="2:4" ht="21.75">
      <c r="B80" s="14"/>
      <c r="C80" s="13"/>
      <c r="D80" s="13"/>
    </row>
    <row r="81" spans="2:4" ht="21.75">
      <c r="B81" s="14"/>
      <c r="C81" s="13"/>
      <c r="D81" s="13"/>
    </row>
    <row r="82" spans="2:4" ht="21.75">
      <c r="B82" s="14"/>
      <c r="C82" s="13"/>
      <c r="D82" s="13"/>
    </row>
    <row r="83" spans="2:4" ht="21.75">
      <c r="B83" s="14"/>
      <c r="C83" s="13"/>
      <c r="D83" s="13"/>
    </row>
    <row r="84" spans="2:4" ht="21.75">
      <c r="B84" s="14"/>
      <c r="C84" s="13"/>
      <c r="D84" s="13"/>
    </row>
    <row r="85" spans="2:4" ht="21.75">
      <c r="B85" s="14"/>
      <c r="C85" s="13"/>
      <c r="D85" s="13"/>
    </row>
    <row r="86" spans="2:4" ht="21.75">
      <c r="B86" s="14"/>
      <c r="C86" s="13"/>
      <c r="D86" s="13"/>
    </row>
    <row r="87" spans="2:4" ht="21.75">
      <c r="B87" s="14"/>
      <c r="C87" s="13"/>
      <c r="D87" s="13"/>
    </row>
    <row r="88" spans="2:4" ht="21.75">
      <c r="B88" s="14"/>
      <c r="C88" s="13"/>
      <c r="D88" s="13"/>
    </row>
    <row r="89" spans="2:4" ht="21.75">
      <c r="B89" s="14"/>
      <c r="C89" s="13"/>
      <c r="D89" s="13"/>
    </row>
    <row r="90" spans="2:4" ht="21.75">
      <c r="B90" s="14"/>
      <c r="C90" s="13"/>
      <c r="D90" s="13"/>
    </row>
    <row r="91" spans="2:4" ht="21.75">
      <c r="B91" s="14"/>
      <c r="C91" s="13"/>
      <c r="D91" s="13"/>
    </row>
    <row r="92" spans="2:4" ht="21.75">
      <c r="B92" s="14"/>
      <c r="C92" s="13"/>
      <c r="D92" s="13"/>
    </row>
    <row r="93" spans="2:4" ht="21.75">
      <c r="B93" s="14"/>
      <c r="C93" s="13"/>
      <c r="D93" s="13"/>
    </row>
    <row r="94" spans="2:4" ht="21.75">
      <c r="B94" s="14"/>
      <c r="C94" s="13"/>
      <c r="D94" s="13"/>
    </row>
    <row r="95" spans="2:4" ht="21.75">
      <c r="B95" s="14"/>
      <c r="C95" s="13"/>
      <c r="D95" s="13"/>
    </row>
    <row r="96" spans="2:4" ht="21.75">
      <c r="B96" s="14"/>
      <c r="C96" s="13"/>
      <c r="D96" s="13"/>
    </row>
    <row r="97" spans="2:4" ht="21.75">
      <c r="B97" s="14"/>
      <c r="C97" s="13"/>
      <c r="D97" s="13"/>
    </row>
    <row r="98" spans="2:4" ht="21.75">
      <c r="B98" s="14"/>
      <c r="C98" s="13"/>
      <c r="D98" s="13"/>
    </row>
    <row r="99" spans="2:4" ht="21.75">
      <c r="B99" s="14"/>
      <c r="C99" s="13"/>
      <c r="D99" s="13"/>
    </row>
    <row r="100" spans="2:4" ht="21.75">
      <c r="B100" s="14"/>
      <c r="C100" s="13"/>
      <c r="D100" s="13"/>
    </row>
    <row r="101" spans="2:4" ht="21.75">
      <c r="B101" s="14"/>
      <c r="C101" s="13"/>
      <c r="D101" s="13"/>
    </row>
  </sheetData>
  <sheetProtection/>
  <mergeCells count="3">
    <mergeCell ref="A2:D2"/>
    <mergeCell ref="A51:B51"/>
    <mergeCell ref="A1:D1"/>
  </mergeCells>
  <printOptions horizontalCentered="1"/>
  <pageMargins left="0.35433070866141736" right="0.35433070866141736" top="0.1968503937007874" bottom="0" header="0.70866141732283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9.7109375" style="64" customWidth="1"/>
    <col min="2" max="2" width="50.421875" style="60" customWidth="1"/>
    <col min="3" max="3" width="15.57421875" style="60" customWidth="1"/>
  </cols>
  <sheetData>
    <row r="1" spans="1:3" ht="24.75">
      <c r="A1" s="113" t="s">
        <v>52</v>
      </c>
      <c r="B1" s="113"/>
      <c r="C1" s="113"/>
    </row>
    <row r="2" spans="1:3" ht="23.25">
      <c r="A2" s="111" t="s">
        <v>53</v>
      </c>
      <c r="B2" s="111"/>
      <c r="C2" s="111"/>
    </row>
    <row r="3" spans="1:3" ht="23.25">
      <c r="A3" s="111" t="s">
        <v>54</v>
      </c>
      <c r="B3" s="111"/>
      <c r="C3" s="111"/>
    </row>
    <row r="4" spans="1:3" ht="24.75">
      <c r="A4" s="45"/>
      <c r="B4" s="46"/>
      <c r="C4" s="47" t="s">
        <v>55</v>
      </c>
    </row>
    <row r="5" spans="1:3" ht="24.75">
      <c r="A5" s="48" t="s">
        <v>56</v>
      </c>
      <c r="B5" s="114" t="s">
        <v>57</v>
      </c>
      <c r="C5" s="48" t="s">
        <v>58</v>
      </c>
    </row>
    <row r="6" spans="1:3" ht="24.75">
      <c r="A6" s="49" t="s">
        <v>59</v>
      </c>
      <c r="B6" s="115"/>
      <c r="C6" s="49" t="s">
        <v>60</v>
      </c>
    </row>
    <row r="7" spans="1:3" ht="24.75">
      <c r="A7" s="50">
        <v>10100</v>
      </c>
      <c r="B7" s="51" t="s">
        <v>61</v>
      </c>
      <c r="C7" s="52">
        <v>548</v>
      </c>
    </row>
    <row r="8" spans="1:3" ht="24.75">
      <c r="A8" s="53">
        <v>15300</v>
      </c>
      <c r="B8" s="54" t="s">
        <v>62</v>
      </c>
      <c r="C8" s="55">
        <v>1</v>
      </c>
    </row>
    <row r="9" spans="1:3" ht="24.75">
      <c r="A9" s="53">
        <v>10400</v>
      </c>
      <c r="B9" s="54" t="s">
        <v>63</v>
      </c>
      <c r="C9" s="55">
        <v>205</v>
      </c>
    </row>
    <row r="10" spans="1:3" ht="24.75">
      <c r="A10" s="53">
        <v>10500</v>
      </c>
      <c r="B10" s="54" t="s">
        <v>64</v>
      </c>
      <c r="C10" s="55">
        <v>67416</v>
      </c>
    </row>
    <row r="11" spans="1:3" ht="24.75">
      <c r="A11" s="53">
        <v>10600</v>
      </c>
      <c r="B11" s="54" t="s">
        <v>65</v>
      </c>
      <c r="C11" s="55">
        <v>2515</v>
      </c>
    </row>
    <row r="12" spans="1:3" ht="24.75">
      <c r="A12" s="53">
        <v>10700</v>
      </c>
      <c r="B12" s="54" t="s">
        <v>66</v>
      </c>
      <c r="C12" s="55">
        <v>50</v>
      </c>
    </row>
    <row r="13" spans="1:3" ht="24.75">
      <c r="A13" s="53">
        <v>10800</v>
      </c>
      <c r="B13" s="54" t="s">
        <v>67</v>
      </c>
      <c r="C13" s="55">
        <v>584</v>
      </c>
    </row>
    <row r="14" spans="1:3" ht="24.75">
      <c r="A14" s="53">
        <v>10900</v>
      </c>
      <c r="B14" s="54" t="s">
        <v>68</v>
      </c>
      <c r="C14" s="55">
        <v>5772</v>
      </c>
    </row>
    <row r="15" spans="1:3" ht="24.75">
      <c r="A15" s="53">
        <v>11000</v>
      </c>
      <c r="B15" s="54" t="s">
        <v>69</v>
      </c>
      <c r="C15" s="55">
        <v>3716</v>
      </c>
    </row>
    <row r="16" spans="1:3" ht="24.75">
      <c r="A16" s="53">
        <v>11100</v>
      </c>
      <c r="B16" s="54" t="s">
        <v>70</v>
      </c>
      <c r="C16" s="55">
        <v>3734</v>
      </c>
    </row>
    <row r="17" spans="1:3" ht="24.75">
      <c r="A17" s="53">
        <v>11200</v>
      </c>
      <c r="B17" s="54" t="s">
        <v>71</v>
      </c>
      <c r="C17" s="55">
        <v>1157</v>
      </c>
    </row>
    <row r="18" spans="1:3" ht="24.75">
      <c r="A18" s="53">
        <v>11300</v>
      </c>
      <c r="B18" s="54" t="s">
        <v>72</v>
      </c>
      <c r="C18" s="55">
        <v>9500</v>
      </c>
    </row>
    <row r="19" spans="1:3" ht="24.75">
      <c r="A19" s="53">
        <v>11400</v>
      </c>
      <c r="B19" s="54" t="s">
        <v>73</v>
      </c>
      <c r="C19" s="55">
        <v>637</v>
      </c>
    </row>
    <row r="20" spans="1:3" ht="24.75">
      <c r="A20" s="53">
        <v>11500</v>
      </c>
      <c r="B20" s="54" t="s">
        <v>74</v>
      </c>
      <c r="C20" s="55">
        <v>148</v>
      </c>
    </row>
    <row r="21" spans="1:3" ht="24.75">
      <c r="A21" s="53">
        <v>11600</v>
      </c>
      <c r="B21" s="54" t="s">
        <v>75</v>
      </c>
      <c r="C21" s="55">
        <v>142</v>
      </c>
    </row>
    <row r="22" spans="1:3" ht="24.75">
      <c r="A22" s="53">
        <v>11700</v>
      </c>
      <c r="B22" s="54" t="s">
        <v>76</v>
      </c>
      <c r="C22" s="55">
        <v>24000</v>
      </c>
    </row>
    <row r="23" spans="1:3" ht="24.75">
      <c r="A23" s="53">
        <v>11900</v>
      </c>
      <c r="B23" s="54" t="s">
        <v>77</v>
      </c>
      <c r="C23" s="55">
        <v>174173</v>
      </c>
    </row>
    <row r="24" spans="1:3" ht="24.75">
      <c r="A24" s="53">
        <v>12100</v>
      </c>
      <c r="B24" s="54" t="s">
        <v>78</v>
      </c>
      <c r="C24" s="55">
        <v>71</v>
      </c>
    </row>
    <row r="25" spans="1:3" ht="24.75">
      <c r="A25" s="53">
        <v>12200</v>
      </c>
      <c r="B25" s="54" t="s">
        <v>79</v>
      </c>
      <c r="C25" s="55">
        <v>2</v>
      </c>
    </row>
    <row r="26" spans="1:3" ht="24.75">
      <c r="A26" s="53">
        <v>12300</v>
      </c>
      <c r="B26" s="54" t="s">
        <v>80</v>
      </c>
      <c r="C26" s="55">
        <v>5249</v>
      </c>
    </row>
    <row r="27" spans="1:3" ht="24.75">
      <c r="A27" s="53">
        <v>12400</v>
      </c>
      <c r="B27" s="54" t="s">
        <v>81</v>
      </c>
      <c r="C27" s="55">
        <v>8</v>
      </c>
    </row>
    <row r="28" spans="1:3" ht="24.75">
      <c r="A28" s="53">
        <v>12700</v>
      </c>
      <c r="B28" s="54" t="s">
        <v>82</v>
      </c>
      <c r="C28" s="55">
        <v>644</v>
      </c>
    </row>
    <row r="29" spans="1:3" ht="24.75">
      <c r="A29" s="53">
        <v>13000</v>
      </c>
      <c r="B29" s="54" t="s">
        <v>83</v>
      </c>
      <c r="C29" s="55">
        <v>10</v>
      </c>
    </row>
    <row r="30" spans="1:3" ht="24.75">
      <c r="A30" s="53">
        <v>13100</v>
      </c>
      <c r="B30" s="54" t="s">
        <v>84</v>
      </c>
      <c r="C30" s="55">
        <v>3</v>
      </c>
    </row>
    <row r="31" spans="1:3" ht="24.75">
      <c r="A31" s="53">
        <v>13700</v>
      </c>
      <c r="B31" s="54" t="s">
        <v>85</v>
      </c>
      <c r="C31" s="55">
        <v>877</v>
      </c>
    </row>
    <row r="32" spans="1:3" ht="24.75">
      <c r="A32" s="53">
        <v>14000</v>
      </c>
      <c r="B32" s="54" t="s">
        <v>86</v>
      </c>
      <c r="C32" s="55">
        <v>102</v>
      </c>
    </row>
    <row r="33" spans="1:3" ht="24.75">
      <c r="A33" s="53">
        <v>14200</v>
      </c>
      <c r="B33" s="54" t="s">
        <v>87</v>
      </c>
      <c r="C33" s="55">
        <v>20000</v>
      </c>
    </row>
    <row r="34" spans="1:3" ht="24.75">
      <c r="A34" s="53">
        <v>15000</v>
      </c>
      <c r="B34" s="54" t="s">
        <v>88</v>
      </c>
      <c r="C34" s="55">
        <v>52</v>
      </c>
    </row>
    <row r="35" spans="1:3" ht="24.75">
      <c r="A35" s="53">
        <v>15500</v>
      </c>
      <c r="B35" s="54" t="s">
        <v>89</v>
      </c>
      <c r="C35" s="55">
        <v>27</v>
      </c>
    </row>
    <row r="36" spans="1:3" ht="24.75">
      <c r="A36" s="53">
        <v>15700</v>
      </c>
      <c r="B36" s="54" t="s">
        <v>90</v>
      </c>
      <c r="C36" s="55">
        <v>10</v>
      </c>
    </row>
    <row r="37" spans="1:3" ht="24.75">
      <c r="A37" s="53">
        <v>15900</v>
      </c>
      <c r="B37" s="54" t="s">
        <v>91</v>
      </c>
      <c r="C37" s="55">
        <v>135</v>
      </c>
    </row>
    <row r="38" spans="1:3" ht="24.75">
      <c r="A38" s="53">
        <v>16000</v>
      </c>
      <c r="B38" s="54" t="s">
        <v>92</v>
      </c>
      <c r="C38" s="55">
        <v>4</v>
      </c>
    </row>
    <row r="39" spans="1:3" ht="24.75">
      <c r="A39" s="53">
        <v>16100</v>
      </c>
      <c r="B39" s="54" t="s">
        <v>93</v>
      </c>
      <c r="C39" s="55">
        <v>2</v>
      </c>
    </row>
    <row r="40" spans="1:3" ht="24.75">
      <c r="A40" s="53">
        <v>16200</v>
      </c>
      <c r="B40" s="54" t="s">
        <v>94</v>
      </c>
      <c r="C40" s="55">
        <v>27</v>
      </c>
    </row>
    <row r="41" spans="1:3" ht="24.75">
      <c r="A41" s="53">
        <v>17600</v>
      </c>
      <c r="B41" s="54" t="s">
        <v>95</v>
      </c>
      <c r="C41" s="55">
        <v>49506</v>
      </c>
    </row>
    <row r="42" spans="1:3" ht="24.75">
      <c r="A42" s="53">
        <v>20400</v>
      </c>
      <c r="B42" s="54" t="s">
        <v>96</v>
      </c>
      <c r="C42" s="55">
        <v>930</v>
      </c>
    </row>
    <row r="43" spans="1:3" ht="24.75">
      <c r="A43" s="53">
        <v>20600</v>
      </c>
      <c r="B43" s="54" t="s">
        <v>97</v>
      </c>
      <c r="C43" s="55">
        <v>94027</v>
      </c>
    </row>
    <row r="44" spans="1:3" ht="24.75">
      <c r="A44" s="53">
        <v>40500</v>
      </c>
      <c r="B44" s="54" t="s">
        <v>98</v>
      </c>
      <c r="C44" s="55">
        <v>258000</v>
      </c>
    </row>
    <row r="45" spans="1:3" ht="24.75">
      <c r="A45" s="53">
        <v>60700</v>
      </c>
      <c r="B45" s="56" t="s">
        <v>99</v>
      </c>
      <c r="C45" s="55">
        <v>16</v>
      </c>
    </row>
    <row r="46" spans="1:3" ht="24.75">
      <c r="A46" s="53">
        <v>19000</v>
      </c>
      <c r="B46" s="56" t="s">
        <v>100</v>
      </c>
      <c r="C46" s="55">
        <v>20000</v>
      </c>
    </row>
    <row r="47" spans="1:3" ht="24.75">
      <c r="A47" s="57"/>
      <c r="B47" s="58" t="s">
        <v>101</v>
      </c>
      <c r="C47" s="59">
        <f>SUM(C7:C46)</f>
        <v>744000</v>
      </c>
    </row>
    <row r="48" spans="1:2" ht="24.75">
      <c r="A48" s="116">
        <v>37962</v>
      </c>
      <c r="B48" s="116"/>
    </row>
    <row r="49" spans="1:3" ht="24.75">
      <c r="A49" s="61" t="s">
        <v>102</v>
      </c>
      <c r="B49" s="62"/>
      <c r="C49" s="63"/>
    </row>
  </sheetData>
  <sheetProtection/>
  <mergeCells count="5">
    <mergeCell ref="A1:C1"/>
    <mergeCell ref="A2:C2"/>
    <mergeCell ref="A3:C3"/>
    <mergeCell ref="B5:B6"/>
    <mergeCell ref="A48:B4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rightToLeft="1" zoomScalePageLayoutView="0" workbookViewId="0" topLeftCell="A1">
      <selection activeCell="A1" sqref="A1:D16384"/>
    </sheetView>
  </sheetViews>
  <sheetFormatPr defaultColWidth="9.140625" defaultRowHeight="12.75"/>
  <cols>
    <col min="1" max="1" width="11.28125" style="60" customWidth="1"/>
    <col min="2" max="2" width="4.7109375" style="60" customWidth="1"/>
    <col min="3" max="3" width="61.57421875" style="60" customWidth="1"/>
    <col min="4" max="4" width="12.00390625" style="60" customWidth="1"/>
  </cols>
  <sheetData>
    <row r="1" spans="1:4" ht="24.75">
      <c r="A1" s="122" t="s">
        <v>172</v>
      </c>
      <c r="B1" s="122"/>
      <c r="C1" s="122"/>
      <c r="D1" s="122"/>
    </row>
    <row r="2" spans="1:4" ht="23.25">
      <c r="A2" s="118" t="s">
        <v>173</v>
      </c>
      <c r="B2" s="118"/>
      <c r="C2" s="118"/>
      <c r="D2" s="118"/>
    </row>
    <row r="3" spans="1:4" ht="23.25">
      <c r="A3" s="118" t="s">
        <v>174</v>
      </c>
      <c r="B3" s="118"/>
      <c r="C3" s="118"/>
      <c r="D3" s="118"/>
    </row>
    <row r="4" spans="1:4" ht="24.75">
      <c r="A4" s="127"/>
      <c r="B4" s="127"/>
      <c r="C4" s="127"/>
      <c r="D4" s="128" t="s">
        <v>55</v>
      </c>
    </row>
    <row r="5" spans="1:4" ht="24">
      <c r="A5" s="129" t="s">
        <v>56</v>
      </c>
      <c r="B5" s="130" t="s">
        <v>57</v>
      </c>
      <c r="C5" s="131"/>
      <c r="D5" s="129" t="s">
        <v>58</v>
      </c>
    </row>
    <row r="6" spans="1:4" ht="24">
      <c r="A6" s="132" t="s">
        <v>59</v>
      </c>
      <c r="B6" s="133"/>
      <c r="C6" s="134"/>
      <c r="D6" s="132" t="s">
        <v>60</v>
      </c>
    </row>
    <row r="7" spans="1:4" ht="24.75">
      <c r="A7" s="135"/>
      <c r="B7" s="136" t="s">
        <v>175</v>
      </c>
      <c r="C7" s="137" t="s">
        <v>176</v>
      </c>
      <c r="D7" s="138"/>
    </row>
    <row r="8" spans="1:4" ht="24">
      <c r="A8" s="139">
        <v>10100</v>
      </c>
      <c r="B8" s="140"/>
      <c r="C8" s="141" t="s">
        <v>177</v>
      </c>
      <c r="D8" s="142">
        <v>548</v>
      </c>
    </row>
    <row r="9" spans="1:4" ht="24">
      <c r="A9" s="139">
        <v>15300</v>
      </c>
      <c r="B9" s="140"/>
      <c r="C9" s="141" t="s">
        <v>62</v>
      </c>
      <c r="D9" s="142">
        <v>1</v>
      </c>
    </row>
    <row r="10" spans="1:4" ht="24">
      <c r="A10" s="139">
        <v>10400</v>
      </c>
      <c r="B10" s="140"/>
      <c r="C10" s="141" t="s">
        <v>178</v>
      </c>
      <c r="D10" s="142">
        <v>205</v>
      </c>
    </row>
    <row r="11" spans="1:4" ht="24">
      <c r="A11" s="139">
        <v>10500</v>
      </c>
      <c r="B11" s="140"/>
      <c r="C11" s="141" t="s">
        <v>179</v>
      </c>
      <c r="D11" s="142">
        <v>67416</v>
      </c>
    </row>
    <row r="12" spans="1:4" ht="24">
      <c r="A12" s="139">
        <v>10600</v>
      </c>
      <c r="B12" s="140"/>
      <c r="C12" s="141" t="s">
        <v>180</v>
      </c>
      <c r="D12" s="142">
        <v>2515</v>
      </c>
    </row>
    <row r="13" spans="1:4" ht="24">
      <c r="A13" s="139">
        <v>12200</v>
      </c>
      <c r="B13" s="140"/>
      <c r="C13" s="141" t="s">
        <v>79</v>
      </c>
      <c r="D13" s="142">
        <v>2</v>
      </c>
    </row>
    <row r="14" spans="1:4" ht="24">
      <c r="A14" s="139">
        <v>12700</v>
      </c>
      <c r="B14" s="140"/>
      <c r="C14" s="141" t="s">
        <v>181</v>
      </c>
      <c r="D14" s="142">
        <v>644</v>
      </c>
    </row>
    <row r="15" spans="1:4" ht="24">
      <c r="A15" s="139">
        <v>13000</v>
      </c>
      <c r="B15" s="140"/>
      <c r="C15" s="141" t="s">
        <v>182</v>
      </c>
      <c r="D15" s="142">
        <v>10</v>
      </c>
    </row>
    <row r="16" spans="1:4" ht="24">
      <c r="A16" s="139">
        <v>14000</v>
      </c>
      <c r="B16" s="140"/>
      <c r="C16" s="141" t="s">
        <v>86</v>
      </c>
      <c r="D16" s="142">
        <v>102</v>
      </c>
    </row>
    <row r="17" spans="1:4" ht="24">
      <c r="A17" s="139">
        <v>16000</v>
      </c>
      <c r="B17" s="140"/>
      <c r="C17" s="141" t="s">
        <v>183</v>
      </c>
      <c r="D17" s="142">
        <v>4</v>
      </c>
    </row>
    <row r="18" spans="1:4" ht="24">
      <c r="A18" s="143">
        <v>16100</v>
      </c>
      <c r="B18" s="144"/>
      <c r="C18" s="145" t="s">
        <v>93</v>
      </c>
      <c r="D18" s="146">
        <v>2</v>
      </c>
    </row>
    <row r="19" spans="1:4" ht="24">
      <c r="A19" s="147"/>
      <c r="B19" s="148"/>
      <c r="C19" s="149" t="s">
        <v>109</v>
      </c>
      <c r="D19" s="150">
        <f>SUM(D8:D18)</f>
        <v>71449</v>
      </c>
    </row>
    <row r="20" spans="1:4" ht="24.75">
      <c r="A20" s="135"/>
      <c r="B20" s="136" t="s">
        <v>184</v>
      </c>
      <c r="C20" s="137" t="s">
        <v>185</v>
      </c>
      <c r="D20" s="138"/>
    </row>
    <row r="21" spans="1:4" ht="24">
      <c r="A21" s="139">
        <v>20400</v>
      </c>
      <c r="B21" s="140"/>
      <c r="C21" s="141" t="s">
        <v>186</v>
      </c>
      <c r="D21" s="142">
        <v>930</v>
      </c>
    </row>
    <row r="22" spans="1:4" ht="24">
      <c r="A22" s="147"/>
      <c r="B22" s="148"/>
      <c r="C22" s="149" t="s">
        <v>187</v>
      </c>
      <c r="D22" s="150">
        <f>SUM(D20:D21)</f>
        <v>930</v>
      </c>
    </row>
    <row r="23" spans="1:4" ht="24.75">
      <c r="A23" s="135"/>
      <c r="B23" s="136" t="s">
        <v>188</v>
      </c>
      <c r="C23" s="137" t="s">
        <v>189</v>
      </c>
      <c r="D23" s="138"/>
    </row>
    <row r="24" spans="1:4" ht="24">
      <c r="A24" s="139">
        <v>10700</v>
      </c>
      <c r="B24" s="140"/>
      <c r="C24" s="141" t="s">
        <v>190</v>
      </c>
      <c r="D24" s="142">
        <v>50</v>
      </c>
    </row>
    <row r="25" spans="1:4" ht="24">
      <c r="A25" s="139">
        <v>11200</v>
      </c>
      <c r="B25" s="140"/>
      <c r="C25" s="141" t="s">
        <v>191</v>
      </c>
      <c r="D25" s="142">
        <v>1157</v>
      </c>
    </row>
    <row r="26" spans="1:4" ht="24">
      <c r="A26" s="139">
        <v>12400</v>
      </c>
      <c r="B26" s="140"/>
      <c r="C26" s="141" t="s">
        <v>81</v>
      </c>
      <c r="D26" s="142">
        <v>8</v>
      </c>
    </row>
    <row r="27" spans="1:4" ht="24">
      <c r="A27" s="139">
        <v>16200</v>
      </c>
      <c r="B27" s="140"/>
      <c r="C27" s="141" t="s">
        <v>192</v>
      </c>
      <c r="D27" s="142">
        <v>27</v>
      </c>
    </row>
    <row r="28" spans="1:4" ht="24">
      <c r="A28" s="151">
        <v>20600</v>
      </c>
      <c r="B28" s="152"/>
      <c r="C28" s="153" t="s">
        <v>193</v>
      </c>
      <c r="D28" s="154">
        <v>94027</v>
      </c>
    </row>
    <row r="29" spans="1:4" ht="24">
      <c r="A29" s="147"/>
      <c r="B29" s="148"/>
      <c r="C29" s="149" t="s">
        <v>194</v>
      </c>
      <c r="D29" s="150">
        <f>SUM(D24:D28)</f>
        <v>95269</v>
      </c>
    </row>
    <row r="30" spans="1:4" ht="24.75">
      <c r="A30" s="76"/>
      <c r="B30" s="155" t="s">
        <v>195</v>
      </c>
      <c r="C30" s="156" t="s">
        <v>196</v>
      </c>
      <c r="D30" s="157"/>
    </row>
    <row r="31" spans="1:4" ht="24">
      <c r="A31" s="139">
        <v>11400</v>
      </c>
      <c r="B31" s="140"/>
      <c r="C31" s="141" t="s">
        <v>197</v>
      </c>
      <c r="D31" s="142">
        <v>637</v>
      </c>
    </row>
    <row r="32" spans="1:4" ht="24">
      <c r="A32" s="139">
        <v>13700</v>
      </c>
      <c r="B32" s="140"/>
      <c r="C32" s="141" t="s">
        <v>85</v>
      </c>
      <c r="D32" s="142">
        <v>877</v>
      </c>
    </row>
    <row r="33" spans="1:4" ht="24">
      <c r="A33" s="139">
        <v>15500</v>
      </c>
      <c r="B33" s="140"/>
      <c r="C33" s="141" t="s">
        <v>198</v>
      </c>
      <c r="D33" s="142">
        <v>27</v>
      </c>
    </row>
    <row r="34" spans="1:4" ht="24">
      <c r="A34" s="139">
        <v>15902</v>
      </c>
      <c r="B34" s="140"/>
      <c r="C34" s="158" t="s">
        <v>199</v>
      </c>
      <c r="D34" s="142">
        <v>1</v>
      </c>
    </row>
    <row r="35" spans="1:4" ht="48">
      <c r="A35" s="159" t="s">
        <v>200</v>
      </c>
      <c r="B35" s="152"/>
      <c r="C35" s="160" t="s">
        <v>201</v>
      </c>
      <c r="D35" s="154">
        <v>100</v>
      </c>
    </row>
    <row r="36" spans="1:4" ht="24">
      <c r="A36" s="139">
        <v>60700</v>
      </c>
      <c r="B36" s="140"/>
      <c r="C36" s="141" t="s">
        <v>202</v>
      </c>
      <c r="D36" s="142">
        <v>16</v>
      </c>
    </row>
    <row r="37" spans="1:4" ht="24">
      <c r="A37" s="147"/>
      <c r="B37" s="148"/>
      <c r="C37" s="149" t="s">
        <v>203</v>
      </c>
      <c r="D37" s="150">
        <f>SUM(D31:D36)</f>
        <v>1658</v>
      </c>
    </row>
    <row r="38" spans="1:4" ht="24.75">
      <c r="A38" s="46"/>
      <c r="B38" s="46"/>
      <c r="C38" s="46"/>
      <c r="D38" s="46"/>
    </row>
    <row r="39" spans="1:4" ht="24.75">
      <c r="A39" s="117" t="s">
        <v>204</v>
      </c>
      <c r="B39" s="117"/>
      <c r="C39" s="117"/>
      <c r="D39" s="117"/>
    </row>
    <row r="40" spans="1:4" ht="23.25">
      <c r="A40" s="118" t="s">
        <v>173</v>
      </c>
      <c r="B40" s="118"/>
      <c r="C40" s="118"/>
      <c r="D40" s="118"/>
    </row>
    <row r="41" spans="1:4" ht="23.25">
      <c r="A41" s="118" t="s">
        <v>174</v>
      </c>
      <c r="B41" s="118"/>
      <c r="C41" s="118"/>
      <c r="D41" s="118"/>
    </row>
    <row r="42" spans="1:4" ht="24.75">
      <c r="A42" s="127"/>
      <c r="B42" s="127"/>
      <c r="C42" s="127"/>
      <c r="D42" s="128" t="s">
        <v>55</v>
      </c>
    </row>
    <row r="43" spans="1:4" ht="24.75">
      <c r="A43" s="161" t="s">
        <v>56</v>
      </c>
      <c r="B43" s="162" t="s">
        <v>57</v>
      </c>
      <c r="C43" s="163"/>
      <c r="D43" s="161" t="s">
        <v>58</v>
      </c>
    </row>
    <row r="44" spans="1:4" ht="24.75">
      <c r="A44" s="164" t="s">
        <v>59</v>
      </c>
      <c r="B44" s="165"/>
      <c r="C44" s="166"/>
      <c r="D44" s="164" t="s">
        <v>60</v>
      </c>
    </row>
    <row r="45" spans="1:4" ht="24.75">
      <c r="A45" s="135"/>
      <c r="B45" s="136" t="s">
        <v>205</v>
      </c>
      <c r="C45" s="137" t="s">
        <v>206</v>
      </c>
      <c r="D45" s="138"/>
    </row>
    <row r="46" spans="1:4" ht="24">
      <c r="A46" s="143">
        <v>11300</v>
      </c>
      <c r="B46" s="144"/>
      <c r="C46" s="145" t="s">
        <v>207</v>
      </c>
      <c r="D46" s="146">
        <v>9500</v>
      </c>
    </row>
    <row r="47" spans="1:4" ht="24">
      <c r="A47" s="147"/>
      <c r="B47" s="148"/>
      <c r="C47" s="149" t="s">
        <v>208</v>
      </c>
      <c r="D47" s="150">
        <f>SUM(D46)</f>
        <v>9500</v>
      </c>
    </row>
    <row r="48" spans="1:4" ht="24.75">
      <c r="A48" s="135"/>
      <c r="B48" s="136" t="s">
        <v>209</v>
      </c>
      <c r="C48" s="137" t="s">
        <v>210</v>
      </c>
      <c r="D48" s="138"/>
    </row>
    <row r="49" spans="1:4" ht="24">
      <c r="A49" s="139">
        <v>11500</v>
      </c>
      <c r="B49" s="140"/>
      <c r="C49" s="141" t="s">
        <v>74</v>
      </c>
      <c r="D49" s="142">
        <v>148</v>
      </c>
    </row>
    <row r="50" spans="1:4" ht="24">
      <c r="A50" s="139">
        <v>13100</v>
      </c>
      <c r="B50" s="140"/>
      <c r="C50" s="141" t="s">
        <v>84</v>
      </c>
      <c r="D50" s="142">
        <v>3</v>
      </c>
    </row>
    <row r="51" spans="1:4" ht="48">
      <c r="A51" s="167" t="s">
        <v>211</v>
      </c>
      <c r="B51" s="144"/>
      <c r="C51" s="145" t="s">
        <v>212</v>
      </c>
      <c r="D51" s="146">
        <v>49406</v>
      </c>
    </row>
    <row r="52" spans="1:4" ht="24">
      <c r="A52" s="147"/>
      <c r="B52" s="148"/>
      <c r="C52" s="149" t="s">
        <v>213</v>
      </c>
      <c r="D52" s="150">
        <f>SUM(D49:D51)</f>
        <v>49557</v>
      </c>
    </row>
    <row r="53" spans="1:4" ht="24.75">
      <c r="A53" s="135"/>
      <c r="B53" s="136" t="s">
        <v>214</v>
      </c>
      <c r="C53" s="137" t="s">
        <v>215</v>
      </c>
      <c r="D53" s="138"/>
    </row>
    <row r="54" spans="1:4" ht="24">
      <c r="A54" s="168">
        <v>11901</v>
      </c>
      <c r="B54" s="140"/>
      <c r="C54" s="141" t="s">
        <v>216</v>
      </c>
      <c r="D54" s="142">
        <v>7257</v>
      </c>
    </row>
    <row r="55" spans="1:4" ht="48">
      <c r="A55" s="168" t="s">
        <v>217</v>
      </c>
      <c r="B55" s="140"/>
      <c r="C55" s="158" t="s">
        <v>218</v>
      </c>
      <c r="D55" s="142">
        <v>33741</v>
      </c>
    </row>
    <row r="56" spans="1:4" ht="48">
      <c r="A56" s="168" t="s">
        <v>219</v>
      </c>
      <c r="B56" s="140"/>
      <c r="C56" s="158" t="s">
        <v>220</v>
      </c>
      <c r="D56" s="142">
        <v>16</v>
      </c>
    </row>
    <row r="57" spans="1:4" ht="24">
      <c r="A57" s="151">
        <v>12107</v>
      </c>
      <c r="B57" s="152"/>
      <c r="C57" s="153" t="s">
        <v>221</v>
      </c>
      <c r="D57" s="154">
        <v>55</v>
      </c>
    </row>
    <row r="58" spans="1:4" ht="24">
      <c r="A58" s="139">
        <v>12300</v>
      </c>
      <c r="B58" s="140"/>
      <c r="C58" s="141" t="s">
        <v>222</v>
      </c>
      <c r="D58" s="142">
        <v>5249</v>
      </c>
    </row>
    <row r="59" spans="1:4" ht="24">
      <c r="A59" s="147"/>
      <c r="B59" s="148"/>
      <c r="C59" s="149" t="s">
        <v>112</v>
      </c>
      <c r="D59" s="150">
        <f>SUM(D54:D58)</f>
        <v>46318</v>
      </c>
    </row>
    <row r="60" spans="1:4" ht="24.75">
      <c r="A60" s="169"/>
      <c r="B60" s="170" t="s">
        <v>223</v>
      </c>
      <c r="C60" s="171" t="s">
        <v>224</v>
      </c>
      <c r="D60" s="172"/>
    </row>
    <row r="61" spans="1:4" ht="24.75">
      <c r="A61" s="173">
        <v>10800</v>
      </c>
      <c r="B61" s="174"/>
      <c r="C61" s="175" t="s">
        <v>225</v>
      </c>
      <c r="D61" s="176">
        <v>584</v>
      </c>
    </row>
    <row r="62" spans="1:4" ht="24.75">
      <c r="A62" s="173">
        <v>11600</v>
      </c>
      <c r="B62" s="174"/>
      <c r="C62" s="175" t="s">
        <v>75</v>
      </c>
      <c r="D62" s="176">
        <v>142</v>
      </c>
    </row>
    <row r="63" spans="1:4" ht="24.75">
      <c r="A63" s="173">
        <v>15000</v>
      </c>
      <c r="B63" s="174"/>
      <c r="C63" s="175" t="s">
        <v>88</v>
      </c>
      <c r="D63" s="176">
        <v>52</v>
      </c>
    </row>
    <row r="64" spans="1:4" ht="24.75">
      <c r="A64" s="177">
        <v>15901</v>
      </c>
      <c r="B64" s="178"/>
      <c r="C64" s="179" t="s">
        <v>226</v>
      </c>
      <c r="D64" s="180">
        <v>134</v>
      </c>
    </row>
    <row r="65" spans="1:4" ht="24.75">
      <c r="A65" s="161"/>
      <c r="B65" s="181"/>
      <c r="C65" s="182" t="s">
        <v>227</v>
      </c>
      <c r="D65" s="183">
        <f>SUM(D61:D64)</f>
        <v>912</v>
      </c>
    </row>
    <row r="66" spans="1:4" ht="24.75">
      <c r="A66" s="169"/>
      <c r="B66" s="170" t="s">
        <v>228</v>
      </c>
      <c r="C66" s="171" t="s">
        <v>229</v>
      </c>
      <c r="D66" s="172"/>
    </row>
    <row r="67" spans="1:4" ht="24.75">
      <c r="A67" s="173">
        <v>11000</v>
      </c>
      <c r="B67" s="174"/>
      <c r="C67" s="175" t="s">
        <v>230</v>
      </c>
      <c r="D67" s="176">
        <v>3716</v>
      </c>
    </row>
    <row r="68" spans="1:4" ht="24.75">
      <c r="A68" s="184">
        <v>11902</v>
      </c>
      <c r="B68" s="178"/>
      <c r="C68" s="179"/>
      <c r="D68" s="180"/>
    </row>
    <row r="69" spans="1:4" ht="24.75">
      <c r="A69" s="185" t="s">
        <v>231</v>
      </c>
      <c r="B69" s="178"/>
      <c r="C69" s="186" t="s">
        <v>232</v>
      </c>
      <c r="D69" s="157">
        <v>133175</v>
      </c>
    </row>
    <row r="70" spans="1:4" ht="24.75">
      <c r="A70" s="185" t="s">
        <v>233</v>
      </c>
      <c r="B70" s="178"/>
      <c r="C70" s="186"/>
      <c r="D70" s="157"/>
    </row>
    <row r="71" spans="1:4" ht="24.75">
      <c r="A71" s="187"/>
      <c r="B71" s="188"/>
      <c r="C71" s="182" t="s">
        <v>234</v>
      </c>
      <c r="D71" s="189">
        <f>SUM(D67:D69)</f>
        <v>136891</v>
      </c>
    </row>
    <row r="72" spans="1:4" ht="24">
      <c r="A72" s="190"/>
      <c r="B72" s="190"/>
      <c r="C72" s="190"/>
      <c r="D72" s="190"/>
    </row>
    <row r="73" spans="1:4" ht="24">
      <c r="A73" s="191"/>
      <c r="B73" s="191"/>
      <c r="C73" s="192"/>
      <c r="D73" s="193"/>
    </row>
    <row r="74" spans="1:4" ht="24">
      <c r="A74" s="191"/>
      <c r="B74" s="191"/>
      <c r="C74" s="192"/>
      <c r="D74" s="193"/>
    </row>
    <row r="75" spans="1:4" ht="24.75">
      <c r="A75" s="117" t="s">
        <v>204</v>
      </c>
      <c r="B75" s="117"/>
      <c r="C75" s="117"/>
      <c r="D75" s="117"/>
    </row>
    <row r="76" spans="1:4" ht="23.25">
      <c r="A76" s="118" t="s">
        <v>173</v>
      </c>
      <c r="B76" s="118"/>
      <c r="C76" s="118"/>
      <c r="D76" s="118"/>
    </row>
    <row r="77" spans="1:4" ht="23.25">
      <c r="A77" s="118" t="s">
        <v>174</v>
      </c>
      <c r="B77" s="118"/>
      <c r="C77" s="118"/>
      <c r="D77" s="118"/>
    </row>
    <row r="78" spans="1:4" ht="24.75">
      <c r="A78" s="127"/>
      <c r="B78" s="127"/>
      <c r="C78" s="127"/>
      <c r="D78" s="128" t="s">
        <v>55</v>
      </c>
    </row>
    <row r="79" spans="1:4" ht="24.75">
      <c r="A79" s="161" t="s">
        <v>56</v>
      </c>
      <c r="B79" s="130" t="s">
        <v>57</v>
      </c>
      <c r="C79" s="131"/>
      <c r="D79" s="161" t="s">
        <v>58</v>
      </c>
    </row>
    <row r="80" spans="1:4" ht="24.75">
      <c r="A80" s="164" t="s">
        <v>59</v>
      </c>
      <c r="B80" s="133"/>
      <c r="C80" s="134"/>
      <c r="D80" s="164" t="s">
        <v>60</v>
      </c>
    </row>
    <row r="81" spans="1:4" ht="24.75">
      <c r="A81" s="169"/>
      <c r="B81" s="170" t="s">
        <v>235</v>
      </c>
      <c r="C81" s="171" t="s">
        <v>236</v>
      </c>
      <c r="D81" s="172"/>
    </row>
    <row r="82" spans="1:4" ht="24.75">
      <c r="A82" s="194">
        <v>11100</v>
      </c>
      <c r="B82" s="195"/>
      <c r="C82" s="196" t="s">
        <v>138</v>
      </c>
      <c r="D82" s="197">
        <v>3734</v>
      </c>
    </row>
    <row r="83" spans="1:4" ht="24.75">
      <c r="A83" s="187"/>
      <c r="B83" s="188"/>
      <c r="C83" s="182" t="s">
        <v>237</v>
      </c>
      <c r="D83" s="189">
        <f>SUM(D82)</f>
        <v>3734</v>
      </c>
    </row>
    <row r="84" spans="1:4" ht="24.75">
      <c r="A84" s="169"/>
      <c r="B84" s="170" t="s">
        <v>238</v>
      </c>
      <c r="C84" s="171" t="s">
        <v>239</v>
      </c>
      <c r="D84" s="172"/>
    </row>
    <row r="85" spans="1:4" ht="49.5">
      <c r="A85" s="198" t="s">
        <v>240</v>
      </c>
      <c r="B85" s="174"/>
      <c r="C85" s="199" t="s">
        <v>241</v>
      </c>
      <c r="D85" s="200">
        <v>20254</v>
      </c>
    </row>
    <row r="86" spans="1:4" ht="49.5">
      <c r="A86" s="201" t="s">
        <v>242</v>
      </c>
      <c r="B86" s="178"/>
      <c r="C86" s="186" t="s">
        <v>243</v>
      </c>
      <c r="D86" s="157">
        <v>3746</v>
      </c>
    </row>
    <row r="87" spans="1:4" ht="24.75">
      <c r="A87" s="187"/>
      <c r="B87" s="188"/>
      <c r="C87" s="182" t="s">
        <v>244</v>
      </c>
      <c r="D87" s="189">
        <f>SUM(D85:D86)</f>
        <v>24000</v>
      </c>
    </row>
    <row r="88" spans="1:4" ht="24.75">
      <c r="A88" s="169"/>
      <c r="B88" s="170" t="s">
        <v>245</v>
      </c>
      <c r="C88" s="171" t="s">
        <v>246</v>
      </c>
      <c r="D88" s="172"/>
    </row>
    <row r="89" spans="1:4" ht="24.75">
      <c r="A89" s="173">
        <v>10900</v>
      </c>
      <c r="B89" s="174"/>
      <c r="C89" s="175" t="s">
        <v>68</v>
      </c>
      <c r="D89" s="176">
        <v>5772</v>
      </c>
    </row>
    <row r="90" spans="1:4" ht="24.75">
      <c r="A90" s="173">
        <v>14207</v>
      </c>
      <c r="B90" s="174"/>
      <c r="C90" s="175" t="s">
        <v>247</v>
      </c>
      <c r="D90" s="176">
        <v>20000</v>
      </c>
    </row>
    <row r="91" spans="1:4" ht="24.75">
      <c r="A91" s="177">
        <v>15700</v>
      </c>
      <c r="B91" s="178"/>
      <c r="C91" s="179" t="s">
        <v>248</v>
      </c>
      <c r="D91" s="180">
        <v>10</v>
      </c>
    </row>
    <row r="92" spans="1:4" ht="24.75">
      <c r="A92" s="187"/>
      <c r="B92" s="188"/>
      <c r="C92" s="182" t="s">
        <v>249</v>
      </c>
      <c r="D92" s="189">
        <f>SUM(D89:D91)</f>
        <v>25782</v>
      </c>
    </row>
    <row r="93" spans="1:4" ht="24.75">
      <c r="A93" s="169"/>
      <c r="B93" s="170" t="s">
        <v>250</v>
      </c>
      <c r="C93" s="171" t="s">
        <v>251</v>
      </c>
      <c r="D93" s="172"/>
    </row>
    <row r="94" spans="1:4" ht="24.75">
      <c r="A94" s="194">
        <v>40501</v>
      </c>
      <c r="B94" s="195"/>
      <c r="C94" s="196" t="s">
        <v>98</v>
      </c>
      <c r="D94" s="197">
        <v>258000</v>
      </c>
    </row>
    <row r="95" spans="1:4" ht="24.75">
      <c r="A95" s="187"/>
      <c r="B95" s="188"/>
      <c r="C95" s="182" t="s">
        <v>117</v>
      </c>
      <c r="D95" s="189">
        <f>SUM(D94)</f>
        <v>258000</v>
      </c>
    </row>
    <row r="96" spans="1:4" ht="24.75">
      <c r="A96" s="202">
        <v>19000</v>
      </c>
      <c r="B96" s="127"/>
      <c r="C96" s="203" t="s">
        <v>252</v>
      </c>
      <c r="D96" s="204">
        <v>20000</v>
      </c>
    </row>
    <row r="97" spans="1:4" ht="24.75">
      <c r="A97" s="164"/>
      <c r="B97" s="205"/>
      <c r="C97" s="206" t="s">
        <v>253</v>
      </c>
      <c r="D97" s="207">
        <f>SUM(D19+D22+D29+D37+D47+D52+D59+D65+D71+D83+D87+D92+D95+D96)</f>
        <v>744000</v>
      </c>
    </row>
    <row r="98" spans="1:4" ht="24.75">
      <c r="A98" s="121">
        <v>37963</v>
      </c>
      <c r="B98" s="121"/>
      <c r="C98" s="66"/>
      <c r="D98" s="66"/>
    </row>
    <row r="99" spans="1:4" ht="24.75">
      <c r="A99" s="86" t="s">
        <v>254</v>
      </c>
      <c r="B99" s="86"/>
      <c r="C99" s="66"/>
      <c r="D99" s="66"/>
    </row>
    <row r="100" spans="1:4" ht="24.75">
      <c r="A100" s="66"/>
      <c r="B100" s="66"/>
      <c r="C100" s="66"/>
      <c r="D100" s="66"/>
    </row>
    <row r="101" spans="1:4" ht="24.75">
      <c r="A101" s="66"/>
      <c r="B101" s="66"/>
      <c r="C101" s="66"/>
      <c r="D101" s="66"/>
    </row>
    <row r="102" spans="1:4" ht="24.75">
      <c r="A102" s="66"/>
      <c r="B102" s="66"/>
      <c r="C102" s="66"/>
      <c r="D102" s="66"/>
    </row>
    <row r="103" spans="1:4" ht="24.75">
      <c r="A103" s="66"/>
      <c r="B103" s="66"/>
      <c r="C103" s="66"/>
      <c r="D103" s="66"/>
    </row>
    <row r="104" spans="1:4" ht="24.75">
      <c r="A104" s="66"/>
      <c r="B104" s="66"/>
      <c r="C104" s="66"/>
      <c r="D104" s="66"/>
    </row>
    <row r="105" spans="1:4" ht="24.75">
      <c r="A105" s="66"/>
      <c r="B105" s="66"/>
      <c r="C105" s="66"/>
      <c r="D105" s="66"/>
    </row>
    <row r="106" spans="1:4" ht="24.75">
      <c r="A106" s="66"/>
      <c r="B106" s="66"/>
      <c r="C106" s="66"/>
      <c r="D106" s="66"/>
    </row>
    <row r="107" spans="1:4" ht="24.75">
      <c r="A107" s="66"/>
      <c r="B107" s="66"/>
      <c r="C107" s="66"/>
      <c r="D107" s="66"/>
    </row>
    <row r="108" spans="1:4" ht="24.75">
      <c r="A108" s="66"/>
      <c r="B108" s="66"/>
      <c r="C108" s="66"/>
      <c r="D108" s="66"/>
    </row>
    <row r="109" spans="1:4" ht="24.75">
      <c r="A109" s="66"/>
      <c r="B109" s="66"/>
      <c r="C109" s="66"/>
      <c r="D109" s="66"/>
    </row>
    <row r="110" spans="1:4" ht="24.75">
      <c r="A110" s="66"/>
      <c r="B110" s="66"/>
      <c r="C110" s="66"/>
      <c r="D110" s="66"/>
    </row>
    <row r="111" spans="1:4" ht="24.75">
      <c r="A111" s="66"/>
      <c r="B111" s="66"/>
      <c r="C111" s="66"/>
      <c r="D111" s="66"/>
    </row>
    <row r="112" spans="1:4" ht="24.75">
      <c r="A112" s="66"/>
      <c r="B112" s="66"/>
      <c r="C112" s="66"/>
      <c r="D112" s="66"/>
    </row>
    <row r="113" spans="1:4" ht="24.75">
      <c r="A113" s="66"/>
      <c r="B113" s="66"/>
      <c r="C113" s="66"/>
      <c r="D113" s="66"/>
    </row>
    <row r="114" spans="1:4" ht="24.75">
      <c r="A114" s="66"/>
      <c r="B114" s="66"/>
      <c r="C114" s="66"/>
      <c r="D114" s="66"/>
    </row>
    <row r="115" spans="1:4" ht="24.75">
      <c r="A115" s="66"/>
      <c r="B115" s="66"/>
      <c r="C115" s="66"/>
      <c r="D115" s="66"/>
    </row>
    <row r="116" spans="1:4" ht="24.75">
      <c r="A116" s="66"/>
      <c r="B116" s="66"/>
      <c r="C116" s="66"/>
      <c r="D116" s="66"/>
    </row>
    <row r="117" spans="1:4" ht="24.75">
      <c r="A117" s="66"/>
      <c r="B117" s="66"/>
      <c r="C117" s="66"/>
      <c r="D117" s="66"/>
    </row>
    <row r="118" spans="1:4" ht="24.75">
      <c r="A118" s="66"/>
      <c r="B118" s="66"/>
      <c r="C118" s="66"/>
      <c r="D118" s="66"/>
    </row>
    <row r="119" spans="1:4" ht="24.75">
      <c r="A119" s="66"/>
      <c r="B119" s="66"/>
      <c r="C119" s="66"/>
      <c r="D119" s="66"/>
    </row>
    <row r="120" spans="1:4" ht="24.75">
      <c r="A120" s="66"/>
      <c r="B120" s="66"/>
      <c r="C120" s="66"/>
      <c r="D120" s="66"/>
    </row>
    <row r="121" spans="1:4" ht="24.75">
      <c r="A121" s="66"/>
      <c r="B121" s="66"/>
      <c r="C121" s="66"/>
      <c r="D121" s="66"/>
    </row>
    <row r="122" spans="1:4" ht="24.75">
      <c r="A122" s="66"/>
      <c r="B122" s="66"/>
      <c r="C122" s="66"/>
      <c r="D122" s="66"/>
    </row>
    <row r="123" spans="1:4" ht="24.75">
      <c r="A123" s="66"/>
      <c r="B123" s="66"/>
      <c r="C123" s="66"/>
      <c r="D123" s="66"/>
    </row>
    <row r="124" spans="1:4" ht="24.75">
      <c r="A124" s="66"/>
      <c r="B124" s="66"/>
      <c r="C124" s="66"/>
      <c r="D124" s="66"/>
    </row>
    <row r="125" spans="1:4" ht="24.75">
      <c r="A125" s="66"/>
      <c r="B125" s="66"/>
      <c r="C125" s="66"/>
      <c r="D125" s="66"/>
    </row>
    <row r="126" spans="1:4" ht="24.75">
      <c r="A126" s="66"/>
      <c r="B126" s="66"/>
      <c r="C126" s="66"/>
      <c r="D126" s="66"/>
    </row>
    <row r="127" spans="1:4" ht="24.75">
      <c r="A127" s="66"/>
      <c r="B127" s="66"/>
      <c r="C127" s="66"/>
      <c r="D127" s="66"/>
    </row>
    <row r="128" spans="1:4" ht="24.75">
      <c r="A128" s="66"/>
      <c r="B128" s="66"/>
      <c r="C128" s="66"/>
      <c r="D128" s="66"/>
    </row>
    <row r="129" spans="1:4" ht="24.75">
      <c r="A129" s="66"/>
      <c r="B129" s="66"/>
      <c r="C129" s="66"/>
      <c r="D129" s="66"/>
    </row>
    <row r="130" spans="1:4" ht="24.75">
      <c r="A130" s="66"/>
      <c r="B130" s="66"/>
      <c r="C130" s="66"/>
      <c r="D130" s="66"/>
    </row>
    <row r="131" spans="1:4" ht="24.75">
      <c r="A131" s="66"/>
      <c r="B131" s="66"/>
      <c r="C131" s="66"/>
      <c r="D131" s="66"/>
    </row>
    <row r="132" spans="1:4" ht="24.75">
      <c r="A132" s="66"/>
      <c r="B132" s="66"/>
      <c r="C132" s="66"/>
      <c r="D132" s="66"/>
    </row>
    <row r="133" spans="1:4" ht="24.75">
      <c r="A133" s="66"/>
      <c r="B133" s="66"/>
      <c r="C133" s="66"/>
      <c r="D133" s="66"/>
    </row>
    <row r="134" spans="1:4" ht="24.75">
      <c r="A134" s="66"/>
      <c r="B134" s="66"/>
      <c r="C134" s="66"/>
      <c r="D134" s="66"/>
    </row>
    <row r="135" spans="1:4" ht="24.75">
      <c r="A135" s="66"/>
      <c r="B135" s="66"/>
      <c r="C135" s="66"/>
      <c r="D135" s="66"/>
    </row>
    <row r="136" spans="1:4" ht="24.75">
      <c r="A136" s="66"/>
      <c r="B136" s="66"/>
      <c r="C136" s="66"/>
      <c r="D136" s="66"/>
    </row>
    <row r="137" spans="1:4" ht="24.75">
      <c r="A137" s="66"/>
      <c r="B137" s="66"/>
      <c r="C137" s="66"/>
      <c r="D137" s="66"/>
    </row>
    <row r="138" spans="1:4" ht="24.75">
      <c r="A138" s="66"/>
      <c r="B138" s="66"/>
      <c r="C138" s="66"/>
      <c r="D138" s="66"/>
    </row>
    <row r="139" spans="1:4" ht="24.75">
      <c r="A139" s="66"/>
      <c r="B139" s="66"/>
      <c r="C139" s="66"/>
      <c r="D139" s="66"/>
    </row>
    <row r="140" spans="1:4" ht="24.75">
      <c r="A140" s="66"/>
      <c r="B140" s="66"/>
      <c r="C140" s="66"/>
      <c r="D140" s="66"/>
    </row>
    <row r="141" spans="1:4" ht="24.75">
      <c r="A141" s="66"/>
      <c r="B141" s="66"/>
      <c r="C141" s="66"/>
      <c r="D141" s="66"/>
    </row>
    <row r="142" spans="1:4" ht="24.75">
      <c r="A142" s="66"/>
      <c r="B142" s="66"/>
      <c r="C142" s="66"/>
      <c r="D142" s="66"/>
    </row>
    <row r="143" spans="1:4" ht="24.75">
      <c r="A143" s="66"/>
      <c r="B143" s="66"/>
      <c r="C143" s="66"/>
      <c r="D143" s="66"/>
    </row>
    <row r="144" spans="1:4" ht="24.75">
      <c r="A144" s="66"/>
      <c r="B144" s="66"/>
      <c r="C144" s="66"/>
      <c r="D144" s="66"/>
    </row>
    <row r="145" spans="1:4" ht="24.75">
      <c r="A145" s="66"/>
      <c r="B145" s="66"/>
      <c r="C145" s="66"/>
      <c r="D145" s="66"/>
    </row>
    <row r="146" spans="1:4" ht="24.75">
      <c r="A146" s="66"/>
      <c r="B146" s="66"/>
      <c r="C146" s="66"/>
      <c r="D146" s="66"/>
    </row>
    <row r="147" spans="1:4" ht="24.75">
      <c r="A147" s="66"/>
      <c r="B147" s="66"/>
      <c r="C147" s="66"/>
      <c r="D147" s="66"/>
    </row>
    <row r="148" spans="1:4" ht="24.75">
      <c r="A148" s="66"/>
      <c r="B148" s="66"/>
      <c r="C148" s="66"/>
      <c r="D148" s="66"/>
    </row>
    <row r="149" spans="1:4" ht="24.75">
      <c r="A149" s="66"/>
      <c r="B149" s="66"/>
      <c r="C149" s="66"/>
      <c r="D149" s="66"/>
    </row>
    <row r="150" spans="1:4" ht="24.75">
      <c r="A150" s="66"/>
      <c r="B150" s="66"/>
      <c r="C150" s="66"/>
      <c r="D150" s="66"/>
    </row>
    <row r="151" spans="1:4" ht="24.75">
      <c r="A151" s="66"/>
      <c r="B151" s="66"/>
      <c r="C151" s="66"/>
      <c r="D151" s="66"/>
    </row>
    <row r="152" spans="1:4" ht="24.75">
      <c r="A152" s="66"/>
      <c r="B152" s="66"/>
      <c r="C152" s="66"/>
      <c r="D152" s="66"/>
    </row>
    <row r="153" spans="1:4" ht="24.75">
      <c r="A153" s="66"/>
      <c r="B153" s="66"/>
      <c r="C153" s="66"/>
      <c r="D153" s="66"/>
    </row>
    <row r="154" spans="1:4" ht="24.75">
      <c r="A154" s="66"/>
      <c r="B154" s="66"/>
      <c r="C154" s="66"/>
      <c r="D154" s="66"/>
    </row>
    <row r="155" spans="1:4" ht="24.75">
      <c r="A155" s="66"/>
      <c r="B155" s="66"/>
      <c r="C155" s="66"/>
      <c r="D155" s="66"/>
    </row>
    <row r="156" spans="1:4" ht="24.75">
      <c r="A156" s="66"/>
      <c r="B156" s="66"/>
      <c r="C156" s="66"/>
      <c r="D156" s="66"/>
    </row>
    <row r="157" spans="1:4" ht="24.75">
      <c r="A157" s="66"/>
      <c r="B157" s="66"/>
      <c r="C157" s="66"/>
      <c r="D157" s="66"/>
    </row>
    <row r="158" spans="1:4" ht="24.75">
      <c r="A158" s="66"/>
      <c r="B158" s="66"/>
      <c r="C158" s="66"/>
      <c r="D158" s="66"/>
    </row>
    <row r="159" spans="1:4" ht="24.75">
      <c r="A159" s="66"/>
      <c r="B159" s="66"/>
      <c r="C159" s="66"/>
      <c r="D159" s="66"/>
    </row>
    <row r="160" spans="1:4" ht="24.75">
      <c r="A160" s="66"/>
      <c r="B160" s="66"/>
      <c r="C160" s="66"/>
      <c r="D160" s="66"/>
    </row>
    <row r="161" spans="1:4" ht="24.75">
      <c r="A161" s="66"/>
      <c r="B161" s="66"/>
      <c r="C161" s="66"/>
      <c r="D161" s="66"/>
    </row>
    <row r="162" spans="1:4" ht="24.75">
      <c r="A162" s="66"/>
      <c r="B162" s="66"/>
      <c r="C162" s="66"/>
      <c r="D162" s="66"/>
    </row>
    <row r="163" spans="1:4" ht="24.75">
      <c r="A163" s="66"/>
      <c r="B163" s="66"/>
      <c r="C163" s="66"/>
      <c r="D163" s="66"/>
    </row>
  </sheetData>
  <sheetProtection/>
  <mergeCells count="13">
    <mergeCell ref="A98:B98"/>
    <mergeCell ref="A41:D41"/>
    <mergeCell ref="B43:C44"/>
    <mergeCell ref="A75:D75"/>
    <mergeCell ref="A76:D76"/>
    <mergeCell ref="A77:D77"/>
    <mergeCell ref="B79:C80"/>
    <mergeCell ref="A1:D1"/>
    <mergeCell ref="A2:D2"/>
    <mergeCell ref="A3:D3"/>
    <mergeCell ref="B5:C6"/>
    <mergeCell ref="A39:D39"/>
    <mergeCell ref="A40:D4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5.8515625" style="0" customWidth="1"/>
    <col min="2" max="2" width="5.8515625" style="209" customWidth="1"/>
    <col min="3" max="3" width="5.8515625" style="0" customWidth="1"/>
    <col min="4" max="4" width="59.7109375" style="0" customWidth="1"/>
    <col min="5" max="5" width="13.8515625" style="257" customWidth="1"/>
  </cols>
  <sheetData>
    <row r="1" spans="1:5" ht="24.75">
      <c r="A1" s="208" t="s">
        <v>255</v>
      </c>
      <c r="B1" s="208"/>
      <c r="C1" s="208"/>
      <c r="D1" s="208"/>
      <c r="E1" s="208"/>
    </row>
    <row r="2" spans="1:5" ht="23.25">
      <c r="A2" s="118" t="s">
        <v>256</v>
      </c>
      <c r="B2" s="118"/>
      <c r="C2" s="118"/>
      <c r="D2" s="118"/>
      <c r="E2" s="118"/>
    </row>
    <row r="3" spans="1:5" ht="23.25">
      <c r="A3" s="118" t="s">
        <v>257</v>
      </c>
      <c r="B3" s="118"/>
      <c r="C3" s="118"/>
      <c r="D3" s="118"/>
      <c r="E3" s="118"/>
    </row>
    <row r="4" spans="3:5" ht="13.5">
      <c r="C4" s="210"/>
      <c r="D4" s="211"/>
      <c r="E4" s="212" t="s">
        <v>55</v>
      </c>
    </row>
    <row r="5" spans="1:5" ht="24.75">
      <c r="A5" s="77" t="s">
        <v>258</v>
      </c>
      <c r="B5" s="213"/>
      <c r="C5" s="214"/>
      <c r="D5" s="48"/>
      <c r="E5" s="215" t="s">
        <v>58</v>
      </c>
    </row>
    <row r="6" spans="1:5" ht="24.75">
      <c r="A6" s="216" t="s">
        <v>259</v>
      </c>
      <c r="B6" s="217" t="s">
        <v>260</v>
      </c>
      <c r="C6" s="85" t="s">
        <v>261</v>
      </c>
      <c r="D6" s="49" t="s">
        <v>262</v>
      </c>
      <c r="E6" s="218" t="s">
        <v>60</v>
      </c>
    </row>
    <row r="7" spans="1:5" ht="27.75">
      <c r="A7" s="83"/>
      <c r="B7" s="219"/>
      <c r="C7" s="220"/>
      <c r="D7" s="221" t="s">
        <v>263</v>
      </c>
      <c r="E7" s="222"/>
    </row>
    <row r="8" spans="1:5" ht="24.75">
      <c r="A8" s="223">
        <v>21</v>
      </c>
      <c r="B8" s="224">
        <v>101</v>
      </c>
      <c r="C8" s="225">
        <v>1</v>
      </c>
      <c r="D8" s="226" t="s">
        <v>264</v>
      </c>
      <c r="E8" s="227">
        <v>55000</v>
      </c>
    </row>
    <row r="9" spans="1:5" ht="24.75">
      <c r="A9" s="223">
        <v>41</v>
      </c>
      <c r="B9" s="224">
        <v>104</v>
      </c>
      <c r="C9" s="225">
        <v>1</v>
      </c>
      <c r="D9" s="226" t="s">
        <v>265</v>
      </c>
      <c r="E9" s="227">
        <v>4455</v>
      </c>
    </row>
    <row r="10" spans="1:5" ht="24.75">
      <c r="A10" s="223">
        <v>51</v>
      </c>
      <c r="B10" s="224">
        <v>105</v>
      </c>
      <c r="C10" s="225">
        <v>1</v>
      </c>
      <c r="D10" s="226" t="s">
        <v>266</v>
      </c>
      <c r="E10" s="227">
        <v>2404</v>
      </c>
    </row>
    <row r="11" spans="1:5" ht="24.75">
      <c r="A11" s="223">
        <v>52</v>
      </c>
      <c r="B11" s="224">
        <v>105</v>
      </c>
      <c r="C11" s="225">
        <v>1</v>
      </c>
      <c r="D11" s="226" t="s">
        <v>267</v>
      </c>
      <c r="E11" s="227">
        <v>13500</v>
      </c>
    </row>
    <row r="12" spans="1:5" ht="24.75">
      <c r="A12" s="223">
        <v>53</v>
      </c>
      <c r="B12" s="224">
        <v>105</v>
      </c>
      <c r="C12" s="225">
        <v>1</v>
      </c>
      <c r="D12" s="226" t="s">
        <v>268</v>
      </c>
      <c r="E12" s="227">
        <v>1806</v>
      </c>
    </row>
    <row r="13" spans="1:5" ht="24.75">
      <c r="A13" s="223">
        <v>54</v>
      </c>
      <c r="B13" s="224">
        <v>105</v>
      </c>
      <c r="C13" s="225">
        <v>1</v>
      </c>
      <c r="D13" s="226" t="s">
        <v>269</v>
      </c>
      <c r="E13" s="227">
        <v>2750</v>
      </c>
    </row>
    <row r="14" spans="1:5" ht="24.75">
      <c r="A14" s="223">
        <v>55</v>
      </c>
      <c r="B14" s="224">
        <v>105</v>
      </c>
      <c r="C14" s="225">
        <v>1</v>
      </c>
      <c r="D14" s="226" t="s">
        <v>270</v>
      </c>
      <c r="E14" s="227">
        <v>1998</v>
      </c>
    </row>
    <row r="15" spans="1:5" ht="24.75">
      <c r="A15" s="223">
        <v>61</v>
      </c>
      <c r="B15" s="224">
        <v>105</v>
      </c>
      <c r="C15" s="225">
        <v>1</v>
      </c>
      <c r="D15" s="226" t="s">
        <v>271</v>
      </c>
      <c r="E15" s="227">
        <v>3157</v>
      </c>
    </row>
    <row r="16" spans="1:5" ht="24.75">
      <c r="A16" s="83">
        <v>11</v>
      </c>
      <c r="B16" s="228">
        <v>106</v>
      </c>
      <c r="C16" s="73">
        <v>1</v>
      </c>
      <c r="D16" s="229" t="s">
        <v>272</v>
      </c>
      <c r="E16" s="230">
        <v>55000</v>
      </c>
    </row>
    <row r="17" spans="1:5" ht="24.75">
      <c r="A17" s="77"/>
      <c r="B17" s="231"/>
      <c r="C17" s="85"/>
      <c r="D17" s="232" t="s">
        <v>273</v>
      </c>
      <c r="E17" s="233">
        <f>SUM(E8:E16)</f>
        <v>140070</v>
      </c>
    </row>
    <row r="18" spans="1:5" ht="27.75">
      <c r="A18" s="83"/>
      <c r="B18" s="228"/>
      <c r="C18" s="73"/>
      <c r="D18" s="234" t="s">
        <v>274</v>
      </c>
      <c r="E18" s="157"/>
    </row>
    <row r="19" spans="1:5" ht="24.75">
      <c r="A19" s="223">
        <v>11</v>
      </c>
      <c r="B19" s="224">
        <v>108</v>
      </c>
      <c r="C19" s="225">
        <v>1</v>
      </c>
      <c r="D19" s="235" t="s">
        <v>275</v>
      </c>
      <c r="E19" s="200">
        <v>131239</v>
      </c>
    </row>
    <row r="20" spans="1:5" ht="24.75">
      <c r="A20" s="223">
        <v>12</v>
      </c>
      <c r="B20" s="224">
        <v>108</v>
      </c>
      <c r="C20" s="225">
        <v>1</v>
      </c>
      <c r="D20" s="235" t="s">
        <v>276</v>
      </c>
      <c r="E20" s="200">
        <v>1329</v>
      </c>
    </row>
    <row r="21" spans="1:5" ht="24.75">
      <c r="A21" s="223">
        <v>13</v>
      </c>
      <c r="B21" s="224">
        <v>108</v>
      </c>
      <c r="C21" s="225">
        <v>1</v>
      </c>
      <c r="D21" s="235" t="s">
        <v>277</v>
      </c>
      <c r="E21" s="200">
        <v>38691</v>
      </c>
    </row>
    <row r="22" spans="1:5" ht="24.75">
      <c r="A22" s="223">
        <v>14</v>
      </c>
      <c r="B22" s="224">
        <v>108</v>
      </c>
      <c r="C22" s="225">
        <v>1</v>
      </c>
      <c r="D22" s="235" t="s">
        <v>278</v>
      </c>
      <c r="E22" s="200">
        <v>157</v>
      </c>
    </row>
    <row r="23" spans="1:5" ht="24.75">
      <c r="A23" s="223">
        <v>15</v>
      </c>
      <c r="B23" s="224">
        <v>108</v>
      </c>
      <c r="C23" s="225">
        <v>1</v>
      </c>
      <c r="D23" s="235" t="s">
        <v>279</v>
      </c>
      <c r="E23" s="200">
        <v>3436</v>
      </c>
    </row>
    <row r="24" spans="1:5" ht="24.75">
      <c r="A24" s="223">
        <v>16</v>
      </c>
      <c r="B24" s="224">
        <v>108</v>
      </c>
      <c r="C24" s="225">
        <v>1</v>
      </c>
      <c r="D24" s="235" t="s">
        <v>280</v>
      </c>
      <c r="E24" s="200">
        <v>16062</v>
      </c>
    </row>
    <row r="25" spans="1:5" ht="24.75">
      <c r="A25" s="223">
        <v>17</v>
      </c>
      <c r="B25" s="224">
        <v>108</v>
      </c>
      <c r="C25" s="225">
        <v>1</v>
      </c>
      <c r="D25" s="235" t="s">
        <v>281</v>
      </c>
      <c r="E25" s="200">
        <v>288</v>
      </c>
    </row>
    <row r="26" spans="1:5" ht="24.75">
      <c r="A26" s="223">
        <v>21</v>
      </c>
      <c r="B26" s="224">
        <v>108</v>
      </c>
      <c r="C26" s="225">
        <v>1</v>
      </c>
      <c r="D26" s="235" t="s">
        <v>282</v>
      </c>
      <c r="E26" s="200">
        <v>20000</v>
      </c>
    </row>
    <row r="27" spans="1:5" ht="24.75">
      <c r="A27" s="223">
        <v>31</v>
      </c>
      <c r="B27" s="224">
        <v>108</v>
      </c>
      <c r="C27" s="225">
        <v>1</v>
      </c>
      <c r="D27" s="235" t="s">
        <v>283</v>
      </c>
      <c r="E27" s="200">
        <v>4769</v>
      </c>
    </row>
    <row r="28" spans="1:5" ht="24.75">
      <c r="A28" s="223">
        <v>41</v>
      </c>
      <c r="B28" s="224">
        <v>108</v>
      </c>
      <c r="C28" s="225">
        <v>1</v>
      </c>
      <c r="D28" s="235" t="s">
        <v>284</v>
      </c>
      <c r="E28" s="200">
        <v>254008</v>
      </c>
    </row>
    <row r="29" spans="1:5" ht="24.75">
      <c r="A29" s="223">
        <v>42</v>
      </c>
      <c r="B29" s="224">
        <v>108</v>
      </c>
      <c r="C29" s="225">
        <v>1</v>
      </c>
      <c r="D29" s="235" t="s">
        <v>285</v>
      </c>
      <c r="E29" s="200">
        <v>5681</v>
      </c>
    </row>
    <row r="30" spans="1:5" ht="24.75">
      <c r="A30" s="223">
        <v>11</v>
      </c>
      <c r="B30" s="224">
        <v>109</v>
      </c>
      <c r="C30" s="225">
        <v>1</v>
      </c>
      <c r="D30" s="235" t="s">
        <v>286</v>
      </c>
      <c r="E30" s="200">
        <v>10087</v>
      </c>
    </row>
    <row r="31" spans="1:5" ht="24.75">
      <c r="A31" s="223">
        <v>12</v>
      </c>
      <c r="B31" s="224">
        <v>109</v>
      </c>
      <c r="C31" s="225">
        <v>1</v>
      </c>
      <c r="D31" s="235" t="s">
        <v>287</v>
      </c>
      <c r="E31" s="200">
        <v>14591</v>
      </c>
    </row>
    <row r="32" spans="1:5" ht="24.75">
      <c r="A32" s="223">
        <v>11</v>
      </c>
      <c r="B32" s="224">
        <v>110</v>
      </c>
      <c r="C32" s="225">
        <v>1</v>
      </c>
      <c r="D32" s="235" t="s">
        <v>288</v>
      </c>
      <c r="E32" s="200">
        <v>10237</v>
      </c>
    </row>
    <row r="33" spans="1:5" ht="24.75">
      <c r="A33" s="223">
        <v>11</v>
      </c>
      <c r="B33" s="224">
        <v>112</v>
      </c>
      <c r="C33" s="225">
        <v>1</v>
      </c>
      <c r="D33" s="235" t="s">
        <v>289</v>
      </c>
      <c r="E33" s="200">
        <v>1300</v>
      </c>
    </row>
    <row r="34" spans="1:5" ht="24.75">
      <c r="A34" s="223">
        <v>21</v>
      </c>
      <c r="B34" s="224">
        <v>112</v>
      </c>
      <c r="C34" s="225">
        <v>1</v>
      </c>
      <c r="D34" s="235" t="s">
        <v>290</v>
      </c>
      <c r="E34" s="200">
        <v>117</v>
      </c>
    </row>
    <row r="35" spans="1:5" ht="24.75">
      <c r="A35" s="223">
        <v>22</v>
      </c>
      <c r="B35" s="224">
        <v>112</v>
      </c>
      <c r="C35" s="225">
        <v>1</v>
      </c>
      <c r="D35" s="235" t="s">
        <v>291</v>
      </c>
      <c r="E35" s="200">
        <v>70</v>
      </c>
    </row>
    <row r="36" spans="1:5" ht="24.75">
      <c r="A36" s="223">
        <v>23</v>
      </c>
      <c r="B36" s="224">
        <v>112</v>
      </c>
      <c r="C36" s="225">
        <v>1</v>
      </c>
      <c r="D36" s="235" t="s">
        <v>292</v>
      </c>
      <c r="E36" s="200">
        <v>1422</v>
      </c>
    </row>
    <row r="37" spans="1:5" ht="24.75">
      <c r="A37" s="223">
        <v>24</v>
      </c>
      <c r="B37" s="224">
        <v>112</v>
      </c>
      <c r="C37" s="225">
        <v>1</v>
      </c>
      <c r="D37" s="235" t="s">
        <v>293</v>
      </c>
      <c r="E37" s="200">
        <v>8556</v>
      </c>
    </row>
    <row r="38" spans="1:5" ht="24.75">
      <c r="A38" s="223">
        <v>26</v>
      </c>
      <c r="B38" s="224">
        <v>112</v>
      </c>
      <c r="C38" s="225">
        <v>1</v>
      </c>
      <c r="D38" s="235" t="s">
        <v>294</v>
      </c>
      <c r="E38" s="200">
        <v>18278</v>
      </c>
    </row>
    <row r="39" spans="1:5" ht="24.75">
      <c r="A39" s="236">
        <v>26</v>
      </c>
      <c r="B39" s="237">
        <v>112</v>
      </c>
      <c r="C39" s="238">
        <v>1</v>
      </c>
      <c r="D39" s="239" t="s">
        <v>295</v>
      </c>
      <c r="E39" s="240"/>
    </row>
    <row r="40" spans="1:5" ht="24.75">
      <c r="A40" s="241"/>
      <c r="B40" s="242"/>
      <c r="C40" s="243"/>
      <c r="D40" s="244" t="s">
        <v>296</v>
      </c>
      <c r="E40" s="245">
        <v>41720</v>
      </c>
    </row>
    <row r="41" spans="1:5" ht="24.75">
      <c r="A41" s="83">
        <v>12</v>
      </c>
      <c r="B41" s="228">
        <v>100</v>
      </c>
      <c r="C41" s="243">
        <v>1</v>
      </c>
      <c r="D41" s="246" t="s">
        <v>297</v>
      </c>
      <c r="E41" s="247">
        <v>1892</v>
      </c>
    </row>
    <row r="42" spans="1:5" ht="24.75">
      <c r="A42" s="77"/>
      <c r="B42" s="248"/>
      <c r="C42" s="249"/>
      <c r="D42" s="77" t="s">
        <v>298</v>
      </c>
      <c r="E42" s="233">
        <f>SUM(E19:E41)</f>
        <v>583930</v>
      </c>
    </row>
    <row r="43" spans="1:5" ht="24.75">
      <c r="A43" s="250"/>
      <c r="B43" s="251"/>
      <c r="C43" s="252"/>
      <c r="D43" s="253" t="s">
        <v>299</v>
      </c>
      <c r="E43" s="254">
        <v>20000</v>
      </c>
    </row>
    <row r="44" spans="1:5" ht="24.75">
      <c r="A44" s="77"/>
      <c r="B44" s="248"/>
      <c r="C44" s="249"/>
      <c r="D44" s="77" t="s">
        <v>300</v>
      </c>
      <c r="E44" s="233">
        <f>SUM(E17+E42+E43)</f>
        <v>744000</v>
      </c>
    </row>
    <row r="45" spans="1:5" ht="24.75">
      <c r="A45" s="121">
        <v>37975</v>
      </c>
      <c r="B45" s="121"/>
      <c r="C45" s="110"/>
      <c r="D45" s="255"/>
      <c r="E45" s="256"/>
    </row>
    <row r="46" spans="1:5" ht="24.75">
      <c r="A46" s="86" t="s">
        <v>301</v>
      </c>
      <c r="B46" s="86"/>
      <c r="C46" s="110"/>
      <c r="D46" s="110"/>
      <c r="E46" s="256"/>
    </row>
  </sheetData>
  <sheetProtection/>
  <mergeCells count="4">
    <mergeCell ref="A1:E1"/>
    <mergeCell ref="A2:E2"/>
    <mergeCell ref="A3:E3"/>
    <mergeCell ref="A45:B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11.7109375" style="64" customWidth="1"/>
    <col min="2" max="2" width="53.421875" style="60" customWidth="1"/>
    <col min="3" max="3" width="16.00390625" style="60" customWidth="1"/>
  </cols>
  <sheetData>
    <row r="1" spans="1:3" ht="24.75">
      <c r="A1" s="117" t="s">
        <v>103</v>
      </c>
      <c r="B1" s="117"/>
      <c r="C1" s="117"/>
    </row>
    <row r="2" spans="1:3" ht="23.25">
      <c r="A2" s="118" t="s">
        <v>104</v>
      </c>
      <c r="B2" s="118"/>
      <c r="C2" s="118"/>
    </row>
    <row r="3" spans="1:3" ht="23.25">
      <c r="A3" s="118" t="s">
        <v>105</v>
      </c>
      <c r="B3" s="118"/>
      <c r="C3" s="118"/>
    </row>
    <row r="4" spans="1:3" ht="24.75">
      <c r="A4" s="65"/>
      <c r="B4" s="65"/>
      <c r="C4" s="65"/>
    </row>
    <row r="5" spans="2:3" ht="24.75">
      <c r="B5" s="66"/>
      <c r="C5" s="67" t="s">
        <v>55</v>
      </c>
    </row>
    <row r="6" spans="1:3" ht="24.75">
      <c r="A6" s="68" t="s">
        <v>56</v>
      </c>
      <c r="B6" s="119" t="s">
        <v>57</v>
      </c>
      <c r="C6" s="68" t="s">
        <v>58</v>
      </c>
    </row>
    <row r="7" spans="1:3" ht="24.75">
      <c r="A7" s="69" t="s">
        <v>59</v>
      </c>
      <c r="B7" s="120"/>
      <c r="C7" s="69" t="s">
        <v>60</v>
      </c>
    </row>
    <row r="8" spans="1:3" ht="24.75">
      <c r="A8" s="70"/>
      <c r="B8" s="71" t="s">
        <v>106</v>
      </c>
      <c r="C8" s="72"/>
    </row>
    <row r="9" spans="1:3" ht="24.75">
      <c r="A9" s="73"/>
      <c r="B9" s="74" t="s">
        <v>107</v>
      </c>
      <c r="C9" s="75"/>
    </row>
    <row r="10" spans="1:3" ht="24.75">
      <c r="A10" s="73">
        <v>10500</v>
      </c>
      <c r="B10" s="76" t="s">
        <v>108</v>
      </c>
      <c r="C10" s="75">
        <v>136</v>
      </c>
    </row>
    <row r="11" spans="1:3" ht="24.75">
      <c r="A11" s="77"/>
      <c r="B11" s="58" t="s">
        <v>109</v>
      </c>
      <c r="C11" s="78">
        <f>SUM(C5:C10)</f>
        <v>136</v>
      </c>
    </row>
    <row r="12" spans="1:3" ht="24.75">
      <c r="A12" s="73"/>
      <c r="B12" s="74" t="s">
        <v>110</v>
      </c>
      <c r="C12" s="75"/>
    </row>
    <row r="13" spans="1:3" ht="24.75">
      <c r="A13" s="79">
        <v>11901</v>
      </c>
      <c r="B13" s="76" t="s">
        <v>111</v>
      </c>
      <c r="C13" s="75">
        <v>4864</v>
      </c>
    </row>
    <row r="14" spans="1:3" ht="24.75">
      <c r="A14" s="77"/>
      <c r="B14" s="58" t="s">
        <v>112</v>
      </c>
      <c r="C14" s="78">
        <f>SUM(C12:C13)</f>
        <v>4864</v>
      </c>
    </row>
    <row r="15" spans="1:3" ht="24.75">
      <c r="A15" s="77"/>
      <c r="B15" s="58" t="s">
        <v>113</v>
      </c>
      <c r="C15" s="78">
        <f>SUM(C14,C11)</f>
        <v>5000</v>
      </c>
    </row>
    <row r="16" spans="1:3" ht="24.75">
      <c r="A16" s="80"/>
      <c r="B16" s="81" t="s">
        <v>114</v>
      </c>
      <c r="C16" s="82"/>
    </row>
    <row r="17" spans="1:3" ht="24.75">
      <c r="A17" s="83"/>
      <c r="B17" s="84" t="s">
        <v>115</v>
      </c>
      <c r="C17" s="75"/>
    </row>
    <row r="18" spans="1:3" ht="24.75">
      <c r="A18" s="73">
        <v>40501</v>
      </c>
      <c r="B18" s="76" t="s">
        <v>116</v>
      </c>
      <c r="C18" s="75">
        <v>12000</v>
      </c>
    </row>
    <row r="19" spans="1:3" ht="24.75">
      <c r="A19" s="85"/>
      <c r="B19" s="85" t="s">
        <v>117</v>
      </c>
      <c r="C19" s="78">
        <f>SUM(C17:C18)</f>
        <v>12000</v>
      </c>
    </row>
    <row r="20" spans="1:3" ht="24.75">
      <c r="A20" s="85"/>
      <c r="B20" s="85" t="s">
        <v>118</v>
      </c>
      <c r="C20" s="78">
        <f>SUM(C18)</f>
        <v>12000</v>
      </c>
    </row>
    <row r="21" spans="1:3" ht="24.75">
      <c r="A21" s="121">
        <v>37962</v>
      </c>
      <c r="B21" s="121"/>
      <c r="C21" s="66"/>
    </row>
    <row r="22" spans="1:3" ht="24.75">
      <c r="A22" s="86" t="s">
        <v>119</v>
      </c>
      <c r="B22" s="86"/>
      <c r="C22" s="66"/>
    </row>
    <row r="23" spans="1:3" ht="24.75">
      <c r="A23" s="87"/>
      <c r="B23" s="63"/>
      <c r="C23" s="66"/>
    </row>
    <row r="24" spans="2:3" ht="24.75">
      <c r="B24" s="66"/>
      <c r="C24" s="66"/>
    </row>
    <row r="25" spans="2:3" ht="24.75">
      <c r="B25" s="66"/>
      <c r="C25" s="66"/>
    </row>
    <row r="26" spans="2:3" ht="24.75">
      <c r="B26" s="66"/>
      <c r="C26" s="66"/>
    </row>
    <row r="27" spans="2:3" ht="24.75">
      <c r="B27" s="66"/>
      <c r="C27" s="66"/>
    </row>
    <row r="28" spans="2:3" ht="24.75">
      <c r="B28" s="66"/>
      <c r="C28" s="66"/>
    </row>
    <row r="29" spans="2:3" ht="24.75">
      <c r="B29" s="66"/>
      <c r="C29" s="66"/>
    </row>
    <row r="30" spans="2:3" ht="24.75">
      <c r="B30" s="66"/>
      <c r="C30" s="66"/>
    </row>
    <row r="31" spans="2:3" ht="24.75">
      <c r="B31" s="66"/>
      <c r="C31" s="66"/>
    </row>
    <row r="32" spans="2:3" ht="24.75">
      <c r="B32" s="66"/>
      <c r="C32" s="66"/>
    </row>
    <row r="33" spans="2:3" ht="24.75">
      <c r="B33" s="66"/>
      <c r="C33" s="66"/>
    </row>
  </sheetData>
  <sheetProtection/>
  <mergeCells count="5">
    <mergeCell ref="A1:C1"/>
    <mergeCell ref="A2:C2"/>
    <mergeCell ref="A3:C3"/>
    <mergeCell ref="B6:B7"/>
    <mergeCell ref="A21:B2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2" width="7.28125" style="60" customWidth="1"/>
    <col min="3" max="3" width="7.28125" style="64" customWidth="1"/>
    <col min="4" max="4" width="50.57421875" style="60" customWidth="1"/>
    <col min="5" max="5" width="13.421875" style="60" customWidth="1"/>
    <col min="6" max="6" width="22.57421875" style="0" customWidth="1"/>
  </cols>
  <sheetData>
    <row r="1" spans="1:5" ht="24.75">
      <c r="A1" s="117" t="s">
        <v>302</v>
      </c>
      <c r="B1" s="117"/>
      <c r="C1" s="117"/>
      <c r="D1" s="117"/>
      <c r="E1" s="117"/>
    </row>
    <row r="2" spans="1:5" ht="23.25">
      <c r="A2" s="118" t="s">
        <v>104</v>
      </c>
      <c r="B2" s="118"/>
      <c r="C2" s="118"/>
      <c r="D2" s="118"/>
      <c r="E2" s="118"/>
    </row>
    <row r="3" spans="1:5" ht="23.25">
      <c r="A3" s="118" t="s">
        <v>303</v>
      </c>
      <c r="B3" s="118"/>
      <c r="C3" s="118"/>
      <c r="D3" s="118"/>
      <c r="E3" s="118"/>
    </row>
    <row r="4" spans="3:5" ht="24.75">
      <c r="C4" s="258"/>
      <c r="D4" s="259"/>
      <c r="E4" s="260" t="s">
        <v>55</v>
      </c>
    </row>
    <row r="5" spans="1:5" ht="24.75">
      <c r="A5" s="261" t="s">
        <v>258</v>
      </c>
      <c r="B5" s="262"/>
      <c r="C5" s="263"/>
      <c r="D5" s="119" t="s">
        <v>57</v>
      </c>
      <c r="E5" s="68" t="s">
        <v>58</v>
      </c>
    </row>
    <row r="6" spans="1:5" ht="24.75">
      <c r="A6" s="264" t="s">
        <v>259</v>
      </c>
      <c r="B6" s="265" t="s">
        <v>260</v>
      </c>
      <c r="C6" s="68" t="s">
        <v>261</v>
      </c>
      <c r="D6" s="120"/>
      <c r="E6" s="69" t="s">
        <v>60</v>
      </c>
    </row>
    <row r="7" spans="1:5" ht="27.75">
      <c r="A7" s="266"/>
      <c r="B7" s="267"/>
      <c r="C7" s="268"/>
      <c r="D7" s="269" t="s">
        <v>304</v>
      </c>
      <c r="E7" s="270"/>
    </row>
    <row r="8" spans="1:5" ht="24.75">
      <c r="A8" s="73">
        <v>11</v>
      </c>
      <c r="B8" s="271">
        <v>213</v>
      </c>
      <c r="C8" s="73">
        <v>1</v>
      </c>
      <c r="D8" s="76" t="s">
        <v>305</v>
      </c>
      <c r="E8" s="272">
        <v>1395</v>
      </c>
    </row>
    <row r="9" spans="1:5" ht="24.75">
      <c r="A9" s="73">
        <v>11</v>
      </c>
      <c r="B9" s="271">
        <v>215</v>
      </c>
      <c r="C9" s="73">
        <v>1</v>
      </c>
      <c r="D9" s="76" t="s">
        <v>306</v>
      </c>
      <c r="E9" s="272">
        <v>3605</v>
      </c>
    </row>
    <row r="10" spans="1:5" ht="24.75">
      <c r="A10" s="273"/>
      <c r="B10" s="274"/>
      <c r="C10" s="275"/>
      <c r="D10" s="58" t="s">
        <v>113</v>
      </c>
      <c r="E10" s="276">
        <f>SUM(E8:E9)</f>
        <v>5000</v>
      </c>
    </row>
    <row r="11" spans="1:5" ht="27.75">
      <c r="A11" s="266"/>
      <c r="B11" s="267"/>
      <c r="C11" s="277"/>
      <c r="D11" s="278" t="s">
        <v>307</v>
      </c>
      <c r="E11" s="272"/>
    </row>
    <row r="12" spans="1:5" ht="24.75">
      <c r="A12" s="80"/>
      <c r="B12" s="279"/>
      <c r="C12" s="80"/>
      <c r="D12" s="280" t="s">
        <v>308</v>
      </c>
      <c r="E12" s="281"/>
    </row>
    <row r="13" spans="1:5" ht="49.5">
      <c r="A13" s="80">
        <v>11</v>
      </c>
      <c r="B13" s="279">
        <v>430</v>
      </c>
      <c r="C13" s="80">
        <v>1</v>
      </c>
      <c r="D13" s="282" t="s">
        <v>309</v>
      </c>
      <c r="E13" s="283">
        <v>12000</v>
      </c>
    </row>
    <row r="14" spans="1:5" ht="24.75">
      <c r="A14" s="80"/>
      <c r="B14" s="279"/>
      <c r="C14" s="80"/>
      <c r="D14" s="282"/>
      <c r="E14" s="283"/>
    </row>
    <row r="15" spans="1:5" ht="24.75">
      <c r="A15" s="80"/>
      <c r="B15" s="279"/>
      <c r="C15" s="80"/>
      <c r="D15" s="282"/>
      <c r="E15" s="281"/>
    </row>
    <row r="16" spans="1:5" ht="24.75">
      <c r="A16" s="80"/>
      <c r="B16" s="279"/>
      <c r="C16" s="284"/>
      <c r="D16" s="282"/>
      <c r="E16" s="281"/>
    </row>
    <row r="17" spans="1:5" ht="24.75">
      <c r="A17" s="273"/>
      <c r="B17" s="274"/>
      <c r="C17" s="285"/>
      <c r="D17" s="85" t="s">
        <v>118</v>
      </c>
      <c r="E17" s="276">
        <f>SUM(E13:E16)</f>
        <v>12000</v>
      </c>
    </row>
    <row r="18" spans="3:5" ht="24.75">
      <c r="C18" s="258"/>
      <c r="D18" s="259"/>
      <c r="E18" s="259"/>
    </row>
    <row r="19" spans="1:5" ht="24.75">
      <c r="A19" s="121">
        <v>37962</v>
      </c>
      <c r="B19" s="121"/>
      <c r="C19" s="60"/>
      <c r="E19" s="259"/>
    </row>
    <row r="20" spans="1:5" ht="24.75">
      <c r="A20" s="86" t="s">
        <v>310</v>
      </c>
      <c r="B20" s="86"/>
      <c r="C20" s="60"/>
      <c r="D20" s="63"/>
      <c r="E20" s="259"/>
    </row>
    <row r="21" spans="3:5" ht="24.75">
      <c r="C21" s="258"/>
      <c r="D21" s="259"/>
      <c r="E21" s="259"/>
    </row>
    <row r="22" spans="3:5" ht="24.75">
      <c r="C22" s="258"/>
      <c r="D22" s="259"/>
      <c r="E22" s="259"/>
    </row>
    <row r="23" spans="3:5" ht="24.75">
      <c r="C23" s="258"/>
      <c r="D23" s="259"/>
      <c r="E23" s="259"/>
    </row>
    <row r="24" spans="3:5" ht="24.75">
      <c r="C24" s="258"/>
      <c r="D24" s="259"/>
      <c r="E24" s="259"/>
    </row>
    <row r="25" spans="3:5" ht="24.75">
      <c r="C25" s="258"/>
      <c r="D25" s="259"/>
      <c r="E25" s="259"/>
    </row>
    <row r="26" spans="3:5" ht="24.75">
      <c r="C26" s="258"/>
      <c r="D26" s="259"/>
      <c r="E26" s="259"/>
    </row>
    <row r="27" spans="3:5" ht="24.75">
      <c r="C27" s="258"/>
      <c r="D27" s="259"/>
      <c r="E27" s="259"/>
    </row>
    <row r="28" spans="3:5" ht="24.75">
      <c r="C28" s="258"/>
      <c r="D28" s="259"/>
      <c r="E28" s="259"/>
    </row>
    <row r="29" spans="3:5" ht="24.75">
      <c r="C29" s="258"/>
      <c r="D29" s="259"/>
      <c r="E29" s="259"/>
    </row>
    <row r="30" spans="3:5" ht="24.75">
      <c r="C30" s="258"/>
      <c r="D30" s="259"/>
      <c r="E30" s="259"/>
    </row>
  </sheetData>
  <sheetProtection/>
  <mergeCells count="5">
    <mergeCell ref="A1:E1"/>
    <mergeCell ref="A2:E2"/>
    <mergeCell ref="A3:E3"/>
    <mergeCell ref="D5:D6"/>
    <mergeCell ref="A19:B1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9.28125" style="7" customWidth="1"/>
    <col min="2" max="2" width="51.00390625" style="7" customWidth="1"/>
    <col min="3" max="3" width="19.140625" style="7" customWidth="1"/>
    <col min="4" max="4" width="11.00390625" style="7" customWidth="1"/>
    <col min="5" max="5" width="25.00390625" style="7" customWidth="1"/>
  </cols>
  <sheetData>
    <row r="1" spans="1:5" ht="24.75">
      <c r="A1" s="122" t="s">
        <v>120</v>
      </c>
      <c r="B1" s="122"/>
      <c r="C1" s="122"/>
      <c r="D1" s="122"/>
      <c r="E1" s="122"/>
    </row>
    <row r="2" spans="1:5" ht="23.25">
      <c r="A2" s="118" t="s">
        <v>121</v>
      </c>
      <c r="B2" s="118"/>
      <c r="C2" s="118"/>
      <c r="D2" s="118"/>
      <c r="E2" s="118"/>
    </row>
    <row r="3" spans="1:5" ht="23.25">
      <c r="A3" s="118" t="s">
        <v>122</v>
      </c>
      <c r="B3" s="118"/>
      <c r="C3" s="118"/>
      <c r="D3" s="118"/>
      <c r="E3" s="118"/>
    </row>
    <row r="4" spans="1:5" ht="21.75">
      <c r="A4" s="88"/>
      <c r="B4" s="88"/>
      <c r="C4" s="88"/>
      <c r="D4" s="88"/>
      <c r="E4" s="88" t="s">
        <v>55</v>
      </c>
    </row>
    <row r="5" spans="1:5" ht="21.75">
      <c r="A5" s="89" t="s">
        <v>56</v>
      </c>
      <c r="B5" s="123" t="s">
        <v>57</v>
      </c>
      <c r="C5" s="125" t="s">
        <v>123</v>
      </c>
      <c r="D5" s="126"/>
      <c r="E5" s="91" t="s">
        <v>124</v>
      </c>
    </row>
    <row r="6" spans="1:5" ht="21.75">
      <c r="A6" s="92" t="s">
        <v>59</v>
      </c>
      <c r="B6" s="124"/>
      <c r="C6" s="94" t="s">
        <v>125</v>
      </c>
      <c r="D6" s="94" t="s">
        <v>126</v>
      </c>
      <c r="E6" s="94" t="s">
        <v>123</v>
      </c>
    </row>
    <row r="7" spans="1:5" ht="21.75">
      <c r="A7" s="95">
        <v>10100</v>
      </c>
      <c r="B7" s="96" t="s">
        <v>127</v>
      </c>
      <c r="C7" s="97">
        <v>46445</v>
      </c>
      <c r="D7" s="97">
        <v>719</v>
      </c>
      <c r="E7" s="97">
        <f>SUM(C7:D7)</f>
        <v>47164</v>
      </c>
    </row>
    <row r="8" spans="1:5" ht="21.75">
      <c r="A8" s="98">
        <v>16600</v>
      </c>
      <c r="B8" s="99" t="s">
        <v>128</v>
      </c>
      <c r="C8" s="100">
        <v>77813</v>
      </c>
      <c r="D8" s="101">
        <v>243</v>
      </c>
      <c r="E8" s="100">
        <f>SUM(C8:D8)</f>
        <v>78056</v>
      </c>
    </row>
    <row r="9" spans="1:5" ht="21.75">
      <c r="A9" s="98">
        <v>10200</v>
      </c>
      <c r="B9" s="102" t="s">
        <v>129</v>
      </c>
      <c r="C9" s="100">
        <v>985</v>
      </c>
      <c r="D9" s="100">
        <v>16</v>
      </c>
      <c r="E9" s="100">
        <f aca="true" t="shared" si="0" ref="E9:E45">SUM(C9:D9)</f>
        <v>1001</v>
      </c>
    </row>
    <row r="10" spans="1:5" ht="21.75">
      <c r="A10" s="98">
        <v>10300</v>
      </c>
      <c r="B10" s="102" t="s">
        <v>130</v>
      </c>
      <c r="C10" s="100">
        <v>489</v>
      </c>
      <c r="D10" s="100">
        <v>5</v>
      </c>
      <c r="E10" s="100">
        <f t="shared" si="0"/>
        <v>494</v>
      </c>
    </row>
    <row r="11" spans="1:5" ht="21.75">
      <c r="A11" s="98">
        <v>15300</v>
      </c>
      <c r="B11" s="102" t="s">
        <v>62</v>
      </c>
      <c r="C11" s="100">
        <v>437</v>
      </c>
      <c r="D11" s="100">
        <v>13</v>
      </c>
      <c r="E11" s="100">
        <f t="shared" si="0"/>
        <v>450</v>
      </c>
    </row>
    <row r="12" spans="1:5" ht="21.75">
      <c r="A12" s="98">
        <v>10400</v>
      </c>
      <c r="B12" s="102" t="s">
        <v>131</v>
      </c>
      <c r="C12" s="100">
        <v>1197</v>
      </c>
      <c r="D12" s="100">
        <v>21</v>
      </c>
      <c r="E12" s="100">
        <f t="shared" si="0"/>
        <v>1218</v>
      </c>
    </row>
    <row r="13" spans="1:5" ht="21.75">
      <c r="A13" s="98">
        <v>10500</v>
      </c>
      <c r="B13" s="102" t="s">
        <v>132</v>
      </c>
      <c r="C13" s="100">
        <v>7231</v>
      </c>
      <c r="D13" s="100">
        <v>50</v>
      </c>
      <c r="E13" s="100">
        <f t="shared" si="0"/>
        <v>7281</v>
      </c>
    </row>
    <row r="14" spans="1:5" ht="21.75">
      <c r="A14" s="98">
        <v>10600</v>
      </c>
      <c r="B14" s="102" t="s">
        <v>133</v>
      </c>
      <c r="C14" s="100">
        <v>19298</v>
      </c>
      <c r="D14" s="100">
        <v>63</v>
      </c>
      <c r="E14" s="100">
        <f t="shared" si="0"/>
        <v>19361</v>
      </c>
    </row>
    <row r="15" spans="1:5" ht="21.75">
      <c r="A15" s="98">
        <v>10700</v>
      </c>
      <c r="B15" s="102" t="s">
        <v>134</v>
      </c>
      <c r="C15" s="100">
        <v>14919</v>
      </c>
      <c r="D15" s="100">
        <v>58</v>
      </c>
      <c r="E15" s="100">
        <f t="shared" si="0"/>
        <v>14977</v>
      </c>
    </row>
    <row r="16" spans="1:5" ht="21.75">
      <c r="A16" s="98">
        <v>10800</v>
      </c>
      <c r="B16" s="102" t="s">
        <v>135</v>
      </c>
      <c r="C16" s="100">
        <v>12333</v>
      </c>
      <c r="D16" s="100">
        <v>60</v>
      </c>
      <c r="E16" s="100">
        <f t="shared" si="0"/>
        <v>12393</v>
      </c>
    </row>
    <row r="17" spans="1:5" ht="21.75">
      <c r="A17" s="98">
        <v>10900</v>
      </c>
      <c r="B17" s="102" t="s">
        <v>136</v>
      </c>
      <c r="C17" s="100">
        <v>6629</v>
      </c>
      <c r="D17" s="100">
        <v>23</v>
      </c>
      <c r="E17" s="100">
        <f t="shared" si="0"/>
        <v>6652</v>
      </c>
    </row>
    <row r="18" spans="1:5" ht="21.75">
      <c r="A18" s="98">
        <v>11000</v>
      </c>
      <c r="B18" s="102" t="s">
        <v>137</v>
      </c>
      <c r="C18" s="100">
        <v>3853</v>
      </c>
      <c r="D18" s="100">
        <v>15</v>
      </c>
      <c r="E18" s="100">
        <f t="shared" si="0"/>
        <v>3868</v>
      </c>
    </row>
    <row r="19" spans="1:5" ht="21.75">
      <c r="A19" s="98">
        <v>11100</v>
      </c>
      <c r="B19" s="102" t="s">
        <v>138</v>
      </c>
      <c r="C19" s="100">
        <v>16543</v>
      </c>
      <c r="D19" s="100">
        <v>23</v>
      </c>
      <c r="E19" s="100">
        <f t="shared" si="0"/>
        <v>16566</v>
      </c>
    </row>
    <row r="20" spans="1:5" ht="21.75">
      <c r="A20" s="98">
        <v>11200</v>
      </c>
      <c r="B20" s="102" t="s">
        <v>139</v>
      </c>
      <c r="C20" s="100">
        <v>14365</v>
      </c>
      <c r="D20" s="100">
        <v>8</v>
      </c>
      <c r="E20" s="100">
        <f t="shared" si="0"/>
        <v>14373</v>
      </c>
    </row>
    <row r="21" spans="1:5" ht="21.75">
      <c r="A21" s="98">
        <v>11300</v>
      </c>
      <c r="B21" s="102" t="s">
        <v>140</v>
      </c>
      <c r="C21" s="100">
        <v>146044</v>
      </c>
      <c r="D21" s="100">
        <v>5407</v>
      </c>
      <c r="E21" s="100">
        <f t="shared" si="0"/>
        <v>151451</v>
      </c>
    </row>
    <row r="22" spans="1:5" ht="21.75">
      <c r="A22" s="98">
        <v>11400</v>
      </c>
      <c r="B22" s="102" t="s">
        <v>141</v>
      </c>
      <c r="C22" s="100">
        <v>276288</v>
      </c>
      <c r="D22" s="100">
        <v>1122</v>
      </c>
      <c r="E22" s="100">
        <f t="shared" si="0"/>
        <v>277410</v>
      </c>
    </row>
    <row r="23" spans="1:5" ht="21.75">
      <c r="A23" s="98">
        <v>11500</v>
      </c>
      <c r="B23" s="102" t="s">
        <v>142</v>
      </c>
      <c r="C23" s="100">
        <v>32071</v>
      </c>
      <c r="D23" s="100">
        <v>46</v>
      </c>
      <c r="E23" s="100">
        <f t="shared" si="0"/>
        <v>32117</v>
      </c>
    </row>
    <row r="24" spans="1:5" ht="21.75">
      <c r="A24" s="98">
        <v>11600</v>
      </c>
      <c r="B24" s="102" t="s">
        <v>143</v>
      </c>
      <c r="C24" s="100">
        <v>2638</v>
      </c>
      <c r="D24" s="100">
        <v>9</v>
      </c>
      <c r="E24" s="100">
        <f t="shared" si="0"/>
        <v>2647</v>
      </c>
    </row>
    <row r="25" spans="1:5" ht="21.75">
      <c r="A25" s="98">
        <v>11700</v>
      </c>
      <c r="B25" s="102" t="s">
        <v>144</v>
      </c>
      <c r="C25" s="100">
        <v>17147</v>
      </c>
      <c r="D25" s="101">
        <v>106</v>
      </c>
      <c r="E25" s="100">
        <f t="shared" si="0"/>
        <v>17253</v>
      </c>
    </row>
    <row r="26" spans="1:5" ht="21.75">
      <c r="A26" s="98">
        <v>11900</v>
      </c>
      <c r="B26" s="102" t="s">
        <v>145</v>
      </c>
      <c r="C26" s="100">
        <v>157589</v>
      </c>
      <c r="D26" s="100">
        <v>1484</v>
      </c>
      <c r="E26" s="100">
        <f t="shared" si="0"/>
        <v>159073</v>
      </c>
    </row>
    <row r="27" spans="1:5" ht="21.75">
      <c r="A27" s="98">
        <v>12100</v>
      </c>
      <c r="B27" s="102" t="s">
        <v>146</v>
      </c>
      <c r="C27" s="100">
        <v>32621</v>
      </c>
      <c r="D27" s="100">
        <v>420</v>
      </c>
      <c r="E27" s="100">
        <f t="shared" si="0"/>
        <v>33041</v>
      </c>
    </row>
    <row r="28" spans="1:5" ht="21.75">
      <c r="A28" s="98">
        <v>12200</v>
      </c>
      <c r="B28" s="102" t="s">
        <v>147</v>
      </c>
      <c r="C28" s="100">
        <v>254</v>
      </c>
      <c r="D28" s="101">
        <v>0</v>
      </c>
      <c r="E28" s="100">
        <f t="shared" si="0"/>
        <v>254</v>
      </c>
    </row>
    <row r="29" spans="1:5" ht="21.75">
      <c r="A29" s="98">
        <v>12300</v>
      </c>
      <c r="B29" s="102" t="s">
        <v>148</v>
      </c>
      <c r="C29" s="100">
        <v>23694</v>
      </c>
      <c r="D29" s="100">
        <v>345</v>
      </c>
      <c r="E29" s="100">
        <f t="shared" si="0"/>
        <v>24039</v>
      </c>
    </row>
    <row r="30" spans="1:5" ht="21.75">
      <c r="A30" s="98">
        <v>12400</v>
      </c>
      <c r="B30" s="102" t="s">
        <v>149</v>
      </c>
      <c r="C30" s="100">
        <v>1488</v>
      </c>
      <c r="D30" s="100">
        <v>11</v>
      </c>
      <c r="E30" s="100">
        <f t="shared" si="0"/>
        <v>1499</v>
      </c>
    </row>
    <row r="31" spans="1:5" ht="21.75">
      <c r="A31" s="98">
        <v>12700</v>
      </c>
      <c r="B31" s="102" t="s">
        <v>150</v>
      </c>
      <c r="C31" s="100">
        <v>486</v>
      </c>
      <c r="D31" s="100">
        <v>2</v>
      </c>
      <c r="E31" s="100">
        <f t="shared" si="0"/>
        <v>488</v>
      </c>
    </row>
    <row r="32" spans="1:5" ht="21.75">
      <c r="A32" s="98">
        <v>12800</v>
      </c>
      <c r="B32" s="102" t="s">
        <v>151</v>
      </c>
      <c r="C32" s="100">
        <v>176</v>
      </c>
      <c r="D32" s="100">
        <v>1</v>
      </c>
      <c r="E32" s="100">
        <f t="shared" si="0"/>
        <v>177</v>
      </c>
    </row>
    <row r="33" spans="1:5" ht="21.75">
      <c r="A33" s="98">
        <v>12900</v>
      </c>
      <c r="B33" s="102" t="s">
        <v>152</v>
      </c>
      <c r="C33" s="100">
        <v>170</v>
      </c>
      <c r="D33" s="101">
        <v>0</v>
      </c>
      <c r="E33" s="100">
        <f t="shared" si="0"/>
        <v>170</v>
      </c>
    </row>
    <row r="34" spans="1:5" ht="21.75">
      <c r="A34" s="98">
        <v>13000</v>
      </c>
      <c r="B34" s="102" t="s">
        <v>153</v>
      </c>
      <c r="C34" s="100">
        <v>2713</v>
      </c>
      <c r="D34" s="100">
        <v>10</v>
      </c>
      <c r="E34" s="100">
        <f t="shared" si="0"/>
        <v>2723</v>
      </c>
    </row>
    <row r="35" spans="1:5" ht="21.75">
      <c r="A35" s="98">
        <v>13100</v>
      </c>
      <c r="B35" s="99" t="s">
        <v>154</v>
      </c>
      <c r="C35" s="100">
        <v>2170</v>
      </c>
      <c r="D35" s="100">
        <v>11</v>
      </c>
      <c r="E35" s="100">
        <f t="shared" si="0"/>
        <v>2181</v>
      </c>
    </row>
    <row r="36" spans="1:5" ht="21.75">
      <c r="A36" s="98">
        <v>13300</v>
      </c>
      <c r="B36" s="102" t="s">
        <v>155</v>
      </c>
      <c r="C36" s="100">
        <v>167</v>
      </c>
      <c r="D36" s="100">
        <v>1</v>
      </c>
      <c r="E36" s="100">
        <f t="shared" si="0"/>
        <v>168</v>
      </c>
    </row>
    <row r="37" spans="1:5" ht="21.75">
      <c r="A37" s="98">
        <v>13700</v>
      </c>
      <c r="B37" s="102" t="s">
        <v>85</v>
      </c>
      <c r="C37" s="100">
        <v>68694</v>
      </c>
      <c r="D37" s="100">
        <v>2629</v>
      </c>
      <c r="E37" s="100">
        <f t="shared" si="0"/>
        <v>71323</v>
      </c>
    </row>
    <row r="38" spans="1:5" ht="21.75">
      <c r="A38" s="98">
        <v>14000</v>
      </c>
      <c r="B38" s="102" t="s">
        <v>86</v>
      </c>
      <c r="C38" s="100">
        <v>5909</v>
      </c>
      <c r="D38" s="101">
        <v>630</v>
      </c>
      <c r="E38" s="100">
        <f t="shared" si="0"/>
        <v>6539</v>
      </c>
    </row>
    <row r="39" spans="1:5" ht="21.75">
      <c r="A39" s="98">
        <v>14200</v>
      </c>
      <c r="B39" s="102" t="s">
        <v>156</v>
      </c>
      <c r="C39" s="100">
        <v>3853</v>
      </c>
      <c r="D39" s="101">
        <v>0</v>
      </c>
      <c r="E39" s="100">
        <f t="shared" si="0"/>
        <v>3853</v>
      </c>
    </row>
    <row r="40" spans="1:5" ht="21.75">
      <c r="A40" s="98">
        <v>15000</v>
      </c>
      <c r="B40" s="102" t="s">
        <v>88</v>
      </c>
      <c r="C40" s="100">
        <v>7830</v>
      </c>
      <c r="D40" s="100">
        <v>9</v>
      </c>
      <c r="E40" s="100">
        <f t="shared" si="0"/>
        <v>7839</v>
      </c>
    </row>
    <row r="41" spans="1:5" ht="21.75">
      <c r="A41" s="98">
        <v>15200</v>
      </c>
      <c r="B41" s="102" t="s">
        <v>157</v>
      </c>
      <c r="C41" s="100">
        <v>417</v>
      </c>
      <c r="D41" s="101">
        <v>0</v>
      </c>
      <c r="E41" s="100">
        <f t="shared" si="0"/>
        <v>417</v>
      </c>
    </row>
    <row r="42" spans="1:5" ht="21.75">
      <c r="A42" s="98">
        <v>15500</v>
      </c>
      <c r="B42" s="102" t="s">
        <v>158</v>
      </c>
      <c r="C42" s="100">
        <v>19886</v>
      </c>
      <c r="D42" s="100">
        <v>209</v>
      </c>
      <c r="E42" s="100">
        <f t="shared" si="0"/>
        <v>20095</v>
      </c>
    </row>
    <row r="43" spans="1:5" ht="21.75">
      <c r="A43" s="98">
        <v>15600</v>
      </c>
      <c r="B43" s="99" t="s">
        <v>159</v>
      </c>
      <c r="C43" s="100">
        <v>15107</v>
      </c>
      <c r="D43" s="101">
        <v>0</v>
      </c>
      <c r="E43" s="100">
        <f t="shared" si="0"/>
        <v>15107</v>
      </c>
    </row>
    <row r="44" spans="1:5" ht="21.75">
      <c r="A44" s="98">
        <v>15700</v>
      </c>
      <c r="B44" s="99" t="s">
        <v>160</v>
      </c>
      <c r="C44" s="100">
        <v>3428</v>
      </c>
      <c r="D44" s="101">
        <v>0</v>
      </c>
      <c r="E44" s="100">
        <f t="shared" si="0"/>
        <v>3428</v>
      </c>
    </row>
    <row r="45" spans="1:5" ht="21.75">
      <c r="A45" s="98">
        <v>15800</v>
      </c>
      <c r="B45" s="99" t="s">
        <v>161</v>
      </c>
      <c r="C45" s="100">
        <v>4039</v>
      </c>
      <c r="D45" s="101">
        <v>0</v>
      </c>
      <c r="E45" s="100">
        <f t="shared" si="0"/>
        <v>4039</v>
      </c>
    </row>
    <row r="46" spans="1:5" ht="21.75">
      <c r="A46" s="98">
        <v>15900</v>
      </c>
      <c r="B46" s="99" t="s">
        <v>91</v>
      </c>
      <c r="C46" s="100">
        <v>8698</v>
      </c>
      <c r="D46" s="101">
        <v>82</v>
      </c>
      <c r="E46" s="100">
        <f aca="true" t="shared" si="1" ref="E46:E54">SUM(C46:D46)</f>
        <v>8780</v>
      </c>
    </row>
    <row r="47" spans="1:5" ht="21.75">
      <c r="A47" s="98">
        <v>16000</v>
      </c>
      <c r="B47" s="99" t="s">
        <v>162</v>
      </c>
      <c r="C47" s="100">
        <v>1350</v>
      </c>
      <c r="D47" s="101">
        <v>16</v>
      </c>
      <c r="E47" s="100">
        <f t="shared" si="1"/>
        <v>1366</v>
      </c>
    </row>
    <row r="48" spans="1:5" ht="21.75">
      <c r="A48" s="98">
        <v>16100</v>
      </c>
      <c r="B48" s="99" t="s">
        <v>163</v>
      </c>
      <c r="C48" s="100">
        <v>2272</v>
      </c>
      <c r="D48" s="101">
        <v>0</v>
      </c>
      <c r="E48" s="100">
        <f t="shared" si="1"/>
        <v>2272</v>
      </c>
    </row>
    <row r="49" spans="1:5" ht="21.75">
      <c r="A49" s="98">
        <v>16200</v>
      </c>
      <c r="B49" s="99" t="s">
        <v>164</v>
      </c>
      <c r="C49" s="100">
        <v>3119</v>
      </c>
      <c r="D49" s="101">
        <v>18</v>
      </c>
      <c r="E49" s="100">
        <f t="shared" si="1"/>
        <v>3137</v>
      </c>
    </row>
    <row r="50" spans="1:5" ht="21.75">
      <c r="A50" s="98">
        <v>16400</v>
      </c>
      <c r="B50" s="99" t="s">
        <v>165</v>
      </c>
      <c r="C50" s="100">
        <v>380</v>
      </c>
      <c r="D50" s="101">
        <v>0</v>
      </c>
      <c r="E50" s="100">
        <f>SUM(C50:D50)</f>
        <v>380</v>
      </c>
    </row>
    <row r="51" spans="1:5" ht="21.75">
      <c r="A51" s="98">
        <v>16501</v>
      </c>
      <c r="B51" s="99" t="s">
        <v>166</v>
      </c>
      <c r="C51" s="100">
        <v>981</v>
      </c>
      <c r="D51" s="101">
        <v>0</v>
      </c>
      <c r="E51" s="100">
        <f>SUM(C51:D51)</f>
        <v>981</v>
      </c>
    </row>
    <row r="52" spans="1:5" ht="21.75">
      <c r="A52" s="98">
        <v>17200</v>
      </c>
      <c r="B52" s="99" t="s">
        <v>167</v>
      </c>
      <c r="C52" s="100">
        <v>121</v>
      </c>
      <c r="D52" s="101">
        <v>0</v>
      </c>
      <c r="E52" s="100">
        <f t="shared" si="1"/>
        <v>121</v>
      </c>
    </row>
    <row r="53" spans="1:5" ht="21.75">
      <c r="A53" s="98">
        <v>17600</v>
      </c>
      <c r="B53" s="99" t="s">
        <v>168</v>
      </c>
      <c r="C53" s="100">
        <v>19263</v>
      </c>
      <c r="D53" s="101">
        <v>115</v>
      </c>
      <c r="E53" s="100">
        <f t="shared" si="1"/>
        <v>19378</v>
      </c>
    </row>
    <row r="54" spans="1:5" ht="21.75">
      <c r="A54" s="103">
        <v>19000</v>
      </c>
      <c r="B54" s="104" t="s">
        <v>169</v>
      </c>
      <c r="C54" s="105">
        <v>174400</v>
      </c>
      <c r="D54" s="106">
        <v>0</v>
      </c>
      <c r="E54" s="105">
        <f t="shared" si="1"/>
        <v>174400</v>
      </c>
    </row>
    <row r="55" spans="1:5" ht="21.75">
      <c r="A55" s="107" t="s">
        <v>170</v>
      </c>
      <c r="B55" s="108"/>
      <c r="C55" s="109">
        <f>SUM(C7:C54)</f>
        <v>1258000</v>
      </c>
      <c r="D55" s="109">
        <f>SUM(D7:D54)</f>
        <v>14000</v>
      </c>
      <c r="E55" s="109">
        <f>SUM(E7:E54)</f>
        <v>1272000</v>
      </c>
    </row>
    <row r="56" spans="1:5" ht="21.75">
      <c r="A56" s="121">
        <v>37976</v>
      </c>
      <c r="B56" s="121"/>
      <c r="C56" s="110"/>
      <c r="D56" s="110"/>
      <c r="E56" s="110"/>
    </row>
    <row r="57" spans="1:5" ht="23.25">
      <c r="A57" s="61" t="s">
        <v>171</v>
      </c>
      <c r="B57" s="86"/>
      <c r="C57" s="110"/>
      <c r="D57" s="110"/>
      <c r="E57" s="110"/>
    </row>
  </sheetData>
  <sheetProtection/>
  <mergeCells count="6">
    <mergeCell ref="A1:E1"/>
    <mergeCell ref="A2:E2"/>
    <mergeCell ref="A3:E3"/>
    <mergeCell ref="B5:B6"/>
    <mergeCell ref="C5:D5"/>
    <mergeCell ref="A56:B5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6"/>
  <sheetViews>
    <sheetView rightToLeft="1" tabSelected="1" zoomScalePageLayoutView="0" workbookViewId="0" topLeftCell="A1">
      <selection activeCell="A1" sqref="A1:F16384"/>
    </sheetView>
  </sheetViews>
  <sheetFormatPr defaultColWidth="9.140625" defaultRowHeight="12.75"/>
  <cols>
    <col min="1" max="1" width="11.00390625" style="7" customWidth="1"/>
    <col min="2" max="2" width="3.7109375" style="7" customWidth="1"/>
    <col min="3" max="3" width="51.57421875" style="7" customWidth="1"/>
    <col min="4" max="4" width="10.57421875" style="7" customWidth="1"/>
    <col min="5" max="5" width="10.28125" style="7" customWidth="1"/>
    <col min="6" max="6" width="10.421875" style="7" customWidth="1"/>
    <col min="7" max="7" width="16.8515625" style="0" customWidth="1"/>
  </cols>
  <sheetData>
    <row r="1" spans="1:6" ht="24.75">
      <c r="A1" s="286" t="s">
        <v>311</v>
      </c>
      <c r="B1" s="286"/>
      <c r="C1" s="286"/>
      <c r="D1" s="286"/>
      <c r="E1" s="286"/>
      <c r="F1" s="286"/>
    </row>
    <row r="2" spans="1:6" ht="23.25">
      <c r="A2" s="118" t="s">
        <v>312</v>
      </c>
      <c r="B2" s="118"/>
      <c r="C2" s="118"/>
      <c r="D2" s="118"/>
      <c r="E2" s="118"/>
      <c r="F2" s="118"/>
    </row>
    <row r="3" spans="1:6" ht="23.25">
      <c r="A3" s="118" t="s">
        <v>105</v>
      </c>
      <c r="B3" s="118"/>
      <c r="C3" s="118"/>
      <c r="D3" s="118"/>
      <c r="E3" s="118"/>
      <c r="F3" s="118"/>
    </row>
    <row r="4" spans="1:6" ht="21.75">
      <c r="A4" s="287"/>
      <c r="B4" s="287"/>
      <c r="C4" s="287"/>
      <c r="D4" s="287"/>
      <c r="E4" s="287"/>
      <c r="F4" s="288" t="s">
        <v>55</v>
      </c>
    </row>
    <row r="5" spans="1:6" ht="21.75">
      <c r="A5" s="90" t="s">
        <v>56</v>
      </c>
      <c r="B5" s="289" t="s">
        <v>57</v>
      </c>
      <c r="C5" s="290"/>
      <c r="D5" s="107" t="s">
        <v>123</v>
      </c>
      <c r="E5" s="291"/>
      <c r="F5" s="90" t="s">
        <v>124</v>
      </c>
    </row>
    <row r="6" spans="1:6" ht="21.75">
      <c r="A6" s="93" t="s">
        <v>59</v>
      </c>
      <c r="B6" s="292"/>
      <c r="C6" s="293"/>
      <c r="D6" s="93" t="s">
        <v>313</v>
      </c>
      <c r="E6" s="294" t="s">
        <v>314</v>
      </c>
      <c r="F6" s="295" t="s">
        <v>123</v>
      </c>
    </row>
    <row r="7" spans="1:6" ht="24.75">
      <c r="A7" s="296"/>
      <c r="B7" s="297" t="s">
        <v>175</v>
      </c>
      <c r="C7" s="298" t="s">
        <v>176</v>
      </c>
      <c r="D7" s="299"/>
      <c r="E7" s="300"/>
      <c r="F7" s="301"/>
    </row>
    <row r="8" spans="1:6" ht="21.75">
      <c r="A8" s="302">
        <v>10100</v>
      </c>
      <c r="B8" s="303"/>
      <c r="C8" s="303" t="s">
        <v>315</v>
      </c>
      <c r="D8" s="304">
        <v>29809</v>
      </c>
      <c r="E8" s="305">
        <v>515</v>
      </c>
      <c r="F8" s="301">
        <f>SUM(D8:E8)</f>
        <v>30324</v>
      </c>
    </row>
    <row r="9" spans="1:6" ht="21.75">
      <c r="A9" s="306">
        <v>16600</v>
      </c>
      <c r="B9" s="307"/>
      <c r="C9" s="308" t="s">
        <v>128</v>
      </c>
      <c r="D9" s="309">
        <v>77813</v>
      </c>
      <c r="E9" s="305">
        <v>243</v>
      </c>
      <c r="F9" s="309">
        <f>SUM(D9:E9)</f>
        <v>78056</v>
      </c>
    </row>
    <row r="10" spans="1:6" ht="21.75">
      <c r="A10" s="306">
        <v>10200</v>
      </c>
      <c r="B10" s="307"/>
      <c r="C10" s="307" t="s">
        <v>316</v>
      </c>
      <c r="D10" s="309">
        <v>985</v>
      </c>
      <c r="E10" s="309">
        <v>16</v>
      </c>
      <c r="F10" s="309">
        <f aca="true" t="shared" si="0" ref="F10:F20">SUM(D10:E10)</f>
        <v>1001</v>
      </c>
    </row>
    <row r="11" spans="1:6" ht="21.75">
      <c r="A11" s="306">
        <v>10300</v>
      </c>
      <c r="B11" s="307"/>
      <c r="C11" s="307" t="s">
        <v>130</v>
      </c>
      <c r="D11" s="309">
        <v>489</v>
      </c>
      <c r="E11" s="309">
        <v>5</v>
      </c>
      <c r="F11" s="309">
        <f t="shared" si="0"/>
        <v>494</v>
      </c>
    </row>
    <row r="12" spans="1:6" ht="21.75">
      <c r="A12" s="310">
        <v>15300</v>
      </c>
      <c r="B12" s="311"/>
      <c r="C12" s="311" t="s">
        <v>62</v>
      </c>
      <c r="D12" s="309">
        <v>437</v>
      </c>
      <c r="E12" s="309">
        <v>13</v>
      </c>
      <c r="F12" s="309">
        <f t="shared" si="0"/>
        <v>450</v>
      </c>
    </row>
    <row r="13" spans="1:6" ht="21.75">
      <c r="A13" s="310">
        <v>10400</v>
      </c>
      <c r="B13" s="311"/>
      <c r="C13" s="311" t="s">
        <v>178</v>
      </c>
      <c r="D13" s="309">
        <v>1197</v>
      </c>
      <c r="E13" s="309">
        <v>21</v>
      </c>
      <c r="F13" s="309">
        <f t="shared" si="0"/>
        <v>1218</v>
      </c>
    </row>
    <row r="14" spans="1:6" ht="21.75">
      <c r="A14" s="306">
        <v>10500</v>
      </c>
      <c r="B14" s="307"/>
      <c r="C14" s="307" t="s">
        <v>317</v>
      </c>
      <c r="D14" s="309">
        <v>7231</v>
      </c>
      <c r="E14" s="309">
        <v>50</v>
      </c>
      <c r="F14" s="309">
        <f t="shared" si="0"/>
        <v>7281</v>
      </c>
    </row>
    <row r="15" spans="1:6" ht="21.75">
      <c r="A15" s="306">
        <v>10600</v>
      </c>
      <c r="B15" s="307"/>
      <c r="C15" s="307" t="s">
        <v>180</v>
      </c>
      <c r="D15" s="309">
        <v>19278</v>
      </c>
      <c r="E15" s="309">
        <v>61</v>
      </c>
      <c r="F15" s="309">
        <f t="shared" si="0"/>
        <v>19339</v>
      </c>
    </row>
    <row r="16" spans="1:6" ht="21.75">
      <c r="A16" s="306">
        <v>12200</v>
      </c>
      <c r="B16" s="307"/>
      <c r="C16" s="307" t="s">
        <v>79</v>
      </c>
      <c r="D16" s="301">
        <v>254</v>
      </c>
      <c r="E16" s="305">
        <v>0</v>
      </c>
      <c r="F16" s="309">
        <f t="shared" si="0"/>
        <v>254</v>
      </c>
    </row>
    <row r="17" spans="1:6" ht="21.75">
      <c r="A17" s="306">
        <v>12700</v>
      </c>
      <c r="B17" s="307"/>
      <c r="C17" s="307" t="s">
        <v>318</v>
      </c>
      <c r="D17" s="309">
        <v>486</v>
      </c>
      <c r="E17" s="309">
        <v>2</v>
      </c>
      <c r="F17" s="309">
        <f t="shared" si="0"/>
        <v>488</v>
      </c>
    </row>
    <row r="18" spans="1:6" ht="21.75">
      <c r="A18" s="306">
        <v>12900</v>
      </c>
      <c r="B18" s="307"/>
      <c r="C18" s="307" t="s">
        <v>319</v>
      </c>
      <c r="D18" s="309">
        <v>170</v>
      </c>
      <c r="E18" s="305">
        <v>0</v>
      </c>
      <c r="F18" s="309">
        <f t="shared" si="0"/>
        <v>170</v>
      </c>
    </row>
    <row r="19" spans="1:6" ht="21.75">
      <c r="A19" s="306">
        <v>13000</v>
      </c>
      <c r="B19" s="307"/>
      <c r="C19" s="307" t="s">
        <v>320</v>
      </c>
      <c r="D19" s="309">
        <v>2713</v>
      </c>
      <c r="E19" s="309">
        <v>10</v>
      </c>
      <c r="F19" s="309">
        <f t="shared" si="0"/>
        <v>2723</v>
      </c>
    </row>
    <row r="20" spans="1:6" ht="21.75">
      <c r="A20" s="306">
        <v>14000</v>
      </c>
      <c r="B20" s="307"/>
      <c r="C20" s="308" t="s">
        <v>321</v>
      </c>
      <c r="D20" s="309">
        <v>5909</v>
      </c>
      <c r="E20" s="312">
        <v>630</v>
      </c>
      <c r="F20" s="309">
        <f t="shared" si="0"/>
        <v>6539</v>
      </c>
    </row>
    <row r="21" spans="1:6" ht="21.75">
      <c r="A21" s="306">
        <v>16000</v>
      </c>
      <c r="B21" s="307"/>
      <c r="C21" s="308" t="s">
        <v>322</v>
      </c>
      <c r="D21" s="309">
        <v>1350</v>
      </c>
      <c r="E21" s="312">
        <v>16</v>
      </c>
      <c r="F21" s="309">
        <f>SUM(D21:E21)</f>
        <v>1366</v>
      </c>
    </row>
    <row r="22" spans="1:6" ht="21.75">
      <c r="A22" s="313">
        <v>16100</v>
      </c>
      <c r="B22" s="314"/>
      <c r="C22" s="307" t="s">
        <v>163</v>
      </c>
      <c r="D22" s="309">
        <v>2272</v>
      </c>
      <c r="E22" s="305">
        <v>0</v>
      </c>
      <c r="F22" s="309">
        <f>SUM(D22:E22)</f>
        <v>2272</v>
      </c>
    </row>
    <row r="23" spans="1:6" ht="21.75">
      <c r="A23" s="313">
        <v>16400</v>
      </c>
      <c r="B23" s="314"/>
      <c r="C23" s="307" t="s">
        <v>165</v>
      </c>
      <c r="D23" s="309">
        <v>380</v>
      </c>
      <c r="E23" s="312">
        <v>0</v>
      </c>
      <c r="F23" s="309">
        <f>SUM(D23:E23)</f>
        <v>380</v>
      </c>
    </row>
    <row r="24" spans="1:6" ht="21.75">
      <c r="A24" s="315"/>
      <c r="B24" s="316"/>
      <c r="C24" s="317" t="s">
        <v>109</v>
      </c>
      <c r="D24" s="318">
        <f>SUM(D8:D23)</f>
        <v>150773</v>
      </c>
      <c r="E24" s="318">
        <f>SUM(E8:E23)</f>
        <v>1582</v>
      </c>
      <c r="F24" s="319">
        <f>SUM(F8:F23)</f>
        <v>152355</v>
      </c>
    </row>
    <row r="25" spans="1:6" ht="24.75">
      <c r="A25" s="296"/>
      <c r="B25" s="297" t="s">
        <v>188</v>
      </c>
      <c r="C25" s="298" t="s">
        <v>189</v>
      </c>
      <c r="D25" s="299"/>
      <c r="E25" s="320"/>
      <c r="F25" s="321"/>
    </row>
    <row r="26" spans="1:6" ht="21.75">
      <c r="A26" s="306">
        <v>10114</v>
      </c>
      <c r="B26" s="307"/>
      <c r="C26" s="307" t="s">
        <v>323</v>
      </c>
      <c r="D26" s="309">
        <v>758</v>
      </c>
      <c r="E26" s="305">
        <v>5</v>
      </c>
      <c r="F26" s="309">
        <f>SUM(D26:E26)</f>
        <v>763</v>
      </c>
    </row>
    <row r="27" spans="1:6" ht="21.75">
      <c r="A27" s="310">
        <v>10700</v>
      </c>
      <c r="B27" s="311"/>
      <c r="C27" s="311" t="s">
        <v>324</v>
      </c>
      <c r="D27" s="301">
        <v>14919</v>
      </c>
      <c r="E27" s="301">
        <v>58</v>
      </c>
      <c r="F27" s="301">
        <f>SUM(D27:E27)</f>
        <v>14977</v>
      </c>
    </row>
    <row r="28" spans="1:6" ht="21.75">
      <c r="A28" s="313">
        <v>11200</v>
      </c>
      <c r="B28" s="314"/>
      <c r="C28" s="314" t="s">
        <v>325</v>
      </c>
      <c r="D28" s="322">
        <v>14365</v>
      </c>
      <c r="E28" s="323">
        <v>8</v>
      </c>
      <c r="F28" s="309">
        <f>SUM(D28:E28)</f>
        <v>14373</v>
      </c>
    </row>
    <row r="29" spans="1:6" ht="21.75">
      <c r="A29" s="306">
        <v>12400</v>
      </c>
      <c r="B29" s="307"/>
      <c r="C29" s="307" t="s">
        <v>81</v>
      </c>
      <c r="D29" s="309">
        <v>1488</v>
      </c>
      <c r="E29" s="309">
        <v>11</v>
      </c>
      <c r="F29" s="301">
        <f>SUM(D29:E29)</f>
        <v>1499</v>
      </c>
    </row>
    <row r="30" spans="1:6" ht="21.75">
      <c r="A30" s="302">
        <v>16200</v>
      </c>
      <c r="B30" s="303"/>
      <c r="C30" s="303" t="s">
        <v>326</v>
      </c>
      <c r="D30" s="301">
        <v>3119</v>
      </c>
      <c r="E30" s="301">
        <v>18</v>
      </c>
      <c r="F30" s="309">
        <f>SUM(D30:E30)</f>
        <v>3137</v>
      </c>
    </row>
    <row r="31" spans="1:6" ht="21.75">
      <c r="A31" s="315"/>
      <c r="B31" s="316"/>
      <c r="C31" s="317" t="s">
        <v>194</v>
      </c>
      <c r="D31" s="318">
        <f>SUM(D26:D30)</f>
        <v>34649</v>
      </c>
      <c r="E31" s="318">
        <f>SUM(E26:E30)</f>
        <v>100</v>
      </c>
      <c r="F31" s="318">
        <f>SUM(F26:F30)</f>
        <v>34749</v>
      </c>
    </row>
    <row r="32" spans="1:6" ht="24.75">
      <c r="A32" s="324"/>
      <c r="B32" s="325" t="s">
        <v>195</v>
      </c>
      <c r="C32" s="326" t="s">
        <v>196</v>
      </c>
      <c r="D32" s="304"/>
      <c r="E32" s="320"/>
      <c r="F32" s="321"/>
    </row>
    <row r="33" spans="1:6" ht="21.75">
      <c r="A33" s="306">
        <v>10690</v>
      </c>
      <c r="B33" s="307"/>
      <c r="C33" s="307" t="s">
        <v>327</v>
      </c>
      <c r="D33" s="309">
        <v>20</v>
      </c>
      <c r="E33" s="312">
        <v>2</v>
      </c>
      <c r="F33" s="309">
        <f aca="true" t="shared" si="1" ref="F33:F41">SUM(D33:E33)</f>
        <v>22</v>
      </c>
    </row>
    <row r="34" spans="1:6" ht="21.75">
      <c r="A34" s="306">
        <v>11400</v>
      </c>
      <c r="B34" s="307"/>
      <c r="C34" s="307" t="s">
        <v>197</v>
      </c>
      <c r="D34" s="309">
        <v>276288</v>
      </c>
      <c r="E34" s="309">
        <v>1122</v>
      </c>
      <c r="F34" s="309">
        <f t="shared" si="1"/>
        <v>277410</v>
      </c>
    </row>
    <row r="35" spans="1:6" ht="21.75">
      <c r="A35" s="310">
        <v>13700</v>
      </c>
      <c r="B35" s="311"/>
      <c r="C35" s="311" t="s">
        <v>85</v>
      </c>
      <c r="D35" s="327">
        <v>68694</v>
      </c>
      <c r="E35" s="327">
        <v>2629</v>
      </c>
      <c r="F35" s="327">
        <f t="shared" si="1"/>
        <v>71323</v>
      </c>
    </row>
    <row r="36" spans="1:6" ht="21.75">
      <c r="A36" s="310">
        <v>14223</v>
      </c>
      <c r="B36" s="311"/>
      <c r="C36" s="311" t="s">
        <v>328</v>
      </c>
      <c r="D36" s="327">
        <v>1000</v>
      </c>
      <c r="E36" s="305">
        <v>0</v>
      </c>
      <c r="F36" s="327">
        <f>SUM(D36:E36)</f>
        <v>1000</v>
      </c>
    </row>
    <row r="37" spans="1:6" ht="21.75">
      <c r="A37" s="306">
        <v>15200</v>
      </c>
      <c r="B37" s="307"/>
      <c r="C37" s="307" t="s">
        <v>329</v>
      </c>
      <c r="D37" s="309">
        <v>417</v>
      </c>
      <c r="E37" s="305">
        <v>0</v>
      </c>
      <c r="F37" s="327">
        <f t="shared" si="1"/>
        <v>417</v>
      </c>
    </row>
    <row r="38" spans="1:6" ht="21.75">
      <c r="A38" s="306">
        <v>15500</v>
      </c>
      <c r="B38" s="307"/>
      <c r="C38" s="307" t="s">
        <v>330</v>
      </c>
      <c r="D38" s="309">
        <v>19886</v>
      </c>
      <c r="E38" s="305">
        <v>209</v>
      </c>
      <c r="F38" s="327">
        <f t="shared" si="1"/>
        <v>20095</v>
      </c>
    </row>
    <row r="39" spans="1:6" ht="21.75">
      <c r="A39" s="302">
        <v>15902</v>
      </c>
      <c r="B39" s="303"/>
      <c r="C39" s="303" t="s">
        <v>331</v>
      </c>
      <c r="D39" s="304">
        <v>926</v>
      </c>
      <c r="E39" s="328">
        <v>3</v>
      </c>
      <c r="F39" s="327">
        <f t="shared" si="1"/>
        <v>929</v>
      </c>
    </row>
    <row r="40" spans="1:6" ht="21.75">
      <c r="A40" s="306">
        <v>17200</v>
      </c>
      <c r="B40" s="307"/>
      <c r="C40" s="307" t="s">
        <v>332</v>
      </c>
      <c r="D40" s="309">
        <v>121</v>
      </c>
      <c r="E40" s="305">
        <v>0</v>
      </c>
      <c r="F40" s="327">
        <f t="shared" si="1"/>
        <v>121</v>
      </c>
    </row>
    <row r="41" spans="1:6" ht="43.5">
      <c r="A41" s="329" t="s">
        <v>333</v>
      </c>
      <c r="B41" s="307"/>
      <c r="C41" s="330" t="s">
        <v>201</v>
      </c>
      <c r="D41" s="309">
        <v>14120</v>
      </c>
      <c r="E41" s="309">
        <v>106</v>
      </c>
      <c r="F41" s="309">
        <f t="shared" si="1"/>
        <v>14226</v>
      </c>
    </row>
    <row r="42" spans="1:6" ht="21.75">
      <c r="A42" s="315"/>
      <c r="B42" s="316"/>
      <c r="C42" s="317" t="s">
        <v>203</v>
      </c>
      <c r="D42" s="319">
        <f>SUM(D33:D41)</f>
        <v>381472</v>
      </c>
      <c r="E42" s="319">
        <f>SUM(E33:E41)</f>
        <v>4071</v>
      </c>
      <c r="F42" s="319">
        <f>SUM(F33:F41)</f>
        <v>385543</v>
      </c>
    </row>
    <row r="43" spans="1:6" ht="24.75">
      <c r="A43" s="296"/>
      <c r="B43" s="297" t="s">
        <v>205</v>
      </c>
      <c r="C43" s="298" t="s">
        <v>334</v>
      </c>
      <c r="D43" s="299"/>
      <c r="E43" s="320"/>
      <c r="F43" s="321"/>
    </row>
    <row r="44" spans="1:6" ht="21.75">
      <c r="A44" s="331">
        <v>11300</v>
      </c>
      <c r="B44" s="332"/>
      <c r="C44" s="332" t="s">
        <v>335</v>
      </c>
      <c r="D44" s="301">
        <v>146044</v>
      </c>
      <c r="E44" s="301">
        <v>5407</v>
      </c>
      <c r="F44" s="301">
        <f>SUM(D44:E44)</f>
        <v>151451</v>
      </c>
    </row>
    <row r="45" spans="1:6" ht="21.75">
      <c r="A45" s="315"/>
      <c r="B45" s="316"/>
      <c r="C45" s="317" t="s">
        <v>208</v>
      </c>
      <c r="D45" s="318">
        <f>SUM(D44)</f>
        <v>146044</v>
      </c>
      <c r="E45" s="333">
        <f>SUM(E44)</f>
        <v>5407</v>
      </c>
      <c r="F45" s="319">
        <f>SUM(F43:F44)</f>
        <v>151451</v>
      </c>
    </row>
    <row r="46" spans="1:6" ht="21.75">
      <c r="A46" s="1"/>
      <c r="B46" s="1"/>
      <c r="C46" s="1"/>
      <c r="D46" s="1"/>
      <c r="E46" s="1"/>
      <c r="F46" s="1"/>
    </row>
    <row r="47" spans="1:6" ht="21.75">
      <c r="A47" s="1"/>
      <c r="B47" s="1"/>
      <c r="C47" s="1"/>
      <c r="D47" s="1"/>
      <c r="E47" s="1"/>
      <c r="F47" s="1"/>
    </row>
    <row r="48" spans="1:6" ht="24.75">
      <c r="A48" s="122" t="s">
        <v>336</v>
      </c>
      <c r="B48" s="122"/>
      <c r="C48" s="122"/>
      <c r="D48" s="122"/>
      <c r="E48" s="122"/>
      <c r="F48" s="122"/>
    </row>
    <row r="49" spans="1:6" ht="23.25">
      <c r="A49" s="118" t="s">
        <v>312</v>
      </c>
      <c r="B49" s="118"/>
      <c r="C49" s="118"/>
      <c r="D49" s="118"/>
      <c r="E49" s="118"/>
      <c r="F49" s="118"/>
    </row>
    <row r="50" spans="1:6" ht="23.25">
      <c r="A50" s="118" t="s">
        <v>105</v>
      </c>
      <c r="B50" s="118"/>
      <c r="C50" s="118"/>
      <c r="D50" s="118"/>
      <c r="E50" s="118"/>
      <c r="F50" s="118"/>
    </row>
    <row r="51" spans="1:6" ht="21.75">
      <c r="A51" s="287"/>
      <c r="B51" s="287"/>
      <c r="C51" s="287"/>
      <c r="D51" s="287"/>
      <c r="E51" s="287"/>
      <c r="F51" s="288" t="s">
        <v>55</v>
      </c>
    </row>
    <row r="52" spans="1:6" ht="21.75">
      <c r="A52" s="90" t="s">
        <v>56</v>
      </c>
      <c r="B52" s="289" t="s">
        <v>57</v>
      </c>
      <c r="C52" s="290"/>
      <c r="D52" s="107" t="s">
        <v>123</v>
      </c>
      <c r="E52" s="291"/>
      <c r="F52" s="90" t="s">
        <v>124</v>
      </c>
    </row>
    <row r="53" spans="1:6" ht="21.75">
      <c r="A53" s="93" t="s">
        <v>59</v>
      </c>
      <c r="B53" s="292"/>
      <c r="C53" s="293"/>
      <c r="D53" s="93" t="s">
        <v>313</v>
      </c>
      <c r="E53" s="334" t="s">
        <v>314</v>
      </c>
      <c r="F53" s="295" t="s">
        <v>123</v>
      </c>
    </row>
    <row r="54" spans="1:6" ht="24.75">
      <c r="A54" s="296"/>
      <c r="B54" s="297" t="s">
        <v>209</v>
      </c>
      <c r="C54" s="298" t="s">
        <v>337</v>
      </c>
      <c r="D54" s="299"/>
      <c r="E54" s="320"/>
      <c r="F54" s="321"/>
    </row>
    <row r="55" spans="1:6" ht="21.75">
      <c r="A55" s="335">
        <v>11500</v>
      </c>
      <c r="B55" s="303"/>
      <c r="C55" s="303" t="s">
        <v>338</v>
      </c>
      <c r="D55" s="301">
        <v>32071</v>
      </c>
      <c r="E55" s="301">
        <v>46</v>
      </c>
      <c r="F55" s="301">
        <f aca="true" t="shared" si="2" ref="F55:F60">SUM(D55:E55)</f>
        <v>32117</v>
      </c>
    </row>
    <row r="56" spans="1:6" ht="21.75">
      <c r="A56" s="306">
        <v>13100</v>
      </c>
      <c r="B56" s="307"/>
      <c r="C56" s="307" t="s">
        <v>84</v>
      </c>
      <c r="D56" s="309">
        <v>2170</v>
      </c>
      <c r="E56" s="309">
        <v>11</v>
      </c>
      <c r="F56" s="309">
        <f t="shared" si="2"/>
        <v>2181</v>
      </c>
    </row>
    <row r="57" spans="1:6" ht="21.75">
      <c r="A57" s="306">
        <v>14214</v>
      </c>
      <c r="B57" s="307"/>
      <c r="C57" s="307" t="s">
        <v>339</v>
      </c>
      <c r="D57" s="322">
        <v>1055</v>
      </c>
      <c r="E57" s="305">
        <v>0</v>
      </c>
      <c r="F57" s="301">
        <f t="shared" si="2"/>
        <v>1055</v>
      </c>
    </row>
    <row r="58" spans="1:6" ht="21.75">
      <c r="A58" s="302">
        <v>15600</v>
      </c>
      <c r="B58" s="303"/>
      <c r="C58" s="303" t="s">
        <v>340</v>
      </c>
      <c r="D58" s="304">
        <v>15107</v>
      </c>
      <c r="E58" s="305">
        <v>0</v>
      </c>
      <c r="F58" s="309">
        <f t="shared" si="2"/>
        <v>15107</v>
      </c>
    </row>
    <row r="59" spans="1:6" ht="21.75">
      <c r="A59" s="306">
        <v>15800</v>
      </c>
      <c r="B59" s="314"/>
      <c r="C59" s="314" t="s">
        <v>161</v>
      </c>
      <c r="D59" s="336">
        <v>4039</v>
      </c>
      <c r="E59" s="305">
        <v>0</v>
      </c>
      <c r="F59" s="301">
        <f t="shared" si="2"/>
        <v>4039</v>
      </c>
    </row>
    <row r="60" spans="1:6" ht="43.5">
      <c r="A60" s="337" t="s">
        <v>341</v>
      </c>
      <c r="B60" s="338"/>
      <c r="C60" s="338" t="s">
        <v>212</v>
      </c>
      <c r="D60" s="339">
        <v>5143</v>
      </c>
      <c r="E60" s="340">
        <v>9</v>
      </c>
      <c r="F60" s="341">
        <f t="shared" si="2"/>
        <v>5152</v>
      </c>
    </row>
    <row r="61" spans="1:6" ht="21.75">
      <c r="A61" s="315"/>
      <c r="B61" s="316"/>
      <c r="C61" s="317" t="s">
        <v>213</v>
      </c>
      <c r="D61" s="318">
        <f>SUM(D55:D60)</f>
        <v>59585</v>
      </c>
      <c r="E61" s="333">
        <f>SUM(E55:E60)</f>
        <v>66</v>
      </c>
      <c r="F61" s="319">
        <f>SUM(F55:F60)</f>
        <v>59651</v>
      </c>
    </row>
    <row r="62" spans="1:6" ht="24.75">
      <c r="A62" s="296"/>
      <c r="B62" s="297" t="s">
        <v>214</v>
      </c>
      <c r="C62" s="137" t="s">
        <v>342</v>
      </c>
      <c r="D62" s="296"/>
      <c r="E62" s="1"/>
      <c r="F62" s="342"/>
    </row>
    <row r="63" spans="1:6" ht="21.75">
      <c r="A63" s="310">
        <v>10100</v>
      </c>
      <c r="B63" s="311"/>
      <c r="C63" s="343" t="s">
        <v>343</v>
      </c>
      <c r="D63" s="324"/>
      <c r="E63" s="1"/>
      <c r="F63" s="342"/>
    </row>
    <row r="64" spans="1:6" ht="21.75">
      <c r="A64" s="310">
        <v>10103</v>
      </c>
      <c r="B64" s="311"/>
      <c r="C64" s="343" t="s">
        <v>344</v>
      </c>
      <c r="D64" s="322">
        <v>12159</v>
      </c>
      <c r="E64" s="312">
        <v>90</v>
      </c>
      <c r="F64" s="309">
        <f>SUM(D64:E64)</f>
        <v>12249</v>
      </c>
    </row>
    <row r="65" spans="1:6" ht="21.75">
      <c r="A65" s="310">
        <v>10105</v>
      </c>
      <c r="B65" s="311"/>
      <c r="C65" s="343" t="s">
        <v>345</v>
      </c>
      <c r="D65" s="322">
        <v>824</v>
      </c>
      <c r="E65" s="305">
        <v>5</v>
      </c>
      <c r="F65" s="309">
        <f aca="true" t="shared" si="3" ref="F65:F82">SUM(D65:E65)</f>
        <v>829</v>
      </c>
    </row>
    <row r="66" spans="1:6" ht="21.75">
      <c r="A66" s="310">
        <v>10107</v>
      </c>
      <c r="B66" s="311"/>
      <c r="C66" s="343" t="s">
        <v>346</v>
      </c>
      <c r="D66" s="344">
        <v>2197</v>
      </c>
      <c r="E66" s="305">
        <v>3</v>
      </c>
      <c r="F66" s="309">
        <f t="shared" si="3"/>
        <v>2200</v>
      </c>
    </row>
    <row r="67" spans="1:6" ht="21.75">
      <c r="A67" s="310">
        <v>10111</v>
      </c>
      <c r="B67" s="311"/>
      <c r="C67" s="343" t="s">
        <v>347</v>
      </c>
      <c r="D67" s="344">
        <v>183</v>
      </c>
      <c r="E67" s="305">
        <v>3</v>
      </c>
      <c r="F67" s="309">
        <f t="shared" si="3"/>
        <v>186</v>
      </c>
    </row>
    <row r="68" spans="1:6" ht="21.75">
      <c r="A68" s="329">
        <v>11901</v>
      </c>
      <c r="B68" s="307"/>
      <c r="C68" s="345" t="s">
        <v>348</v>
      </c>
      <c r="D68" s="309">
        <v>9430</v>
      </c>
      <c r="E68" s="346">
        <v>310</v>
      </c>
      <c r="F68" s="309">
        <f t="shared" si="3"/>
        <v>9740</v>
      </c>
    </row>
    <row r="69" spans="1:6" ht="43.5">
      <c r="A69" s="347" t="s">
        <v>349</v>
      </c>
      <c r="B69" s="314"/>
      <c r="C69" s="343" t="s">
        <v>350</v>
      </c>
      <c r="D69" s="344">
        <v>15457</v>
      </c>
      <c r="E69" s="344">
        <v>377</v>
      </c>
      <c r="F69" s="309">
        <f t="shared" si="3"/>
        <v>15834</v>
      </c>
    </row>
    <row r="70" spans="1:6" ht="21.75">
      <c r="A70" s="313">
        <v>12100</v>
      </c>
      <c r="B70" s="314"/>
      <c r="C70" s="348" t="s">
        <v>351</v>
      </c>
      <c r="D70" s="301"/>
      <c r="E70" s="301"/>
      <c r="F70" s="309">
        <f t="shared" si="3"/>
        <v>0</v>
      </c>
    </row>
    <row r="71" spans="1:6" ht="43.5">
      <c r="A71" s="329" t="s">
        <v>352</v>
      </c>
      <c r="B71" s="307"/>
      <c r="C71" s="345" t="s">
        <v>353</v>
      </c>
      <c r="D71" s="309">
        <v>28566</v>
      </c>
      <c r="E71" s="309">
        <v>334</v>
      </c>
      <c r="F71" s="309">
        <f t="shared" si="3"/>
        <v>28900</v>
      </c>
    </row>
    <row r="72" spans="1:6" ht="21.75">
      <c r="A72" s="306">
        <v>12107</v>
      </c>
      <c r="B72" s="307"/>
      <c r="C72" s="345" t="s">
        <v>354</v>
      </c>
      <c r="D72" s="309">
        <v>1916</v>
      </c>
      <c r="E72" s="309">
        <v>40</v>
      </c>
      <c r="F72" s="309">
        <f t="shared" si="3"/>
        <v>1956</v>
      </c>
    </row>
    <row r="73" spans="1:6" ht="43.5">
      <c r="A73" s="347" t="s">
        <v>355</v>
      </c>
      <c r="B73" s="307"/>
      <c r="C73" s="345" t="s">
        <v>356</v>
      </c>
      <c r="D73" s="309">
        <v>2139</v>
      </c>
      <c r="E73" s="309">
        <v>46</v>
      </c>
      <c r="F73" s="309">
        <f t="shared" si="3"/>
        <v>2185</v>
      </c>
    </row>
    <row r="74" spans="1:6" ht="65.25">
      <c r="A74" s="329" t="s">
        <v>357</v>
      </c>
      <c r="B74" s="307"/>
      <c r="C74" s="345" t="s">
        <v>358</v>
      </c>
      <c r="D74" s="309">
        <v>17991</v>
      </c>
      <c r="E74" s="309">
        <v>243</v>
      </c>
      <c r="F74" s="309">
        <f t="shared" si="3"/>
        <v>18234</v>
      </c>
    </row>
    <row r="75" spans="1:6" ht="21.75">
      <c r="A75" s="306">
        <v>12307</v>
      </c>
      <c r="B75" s="307"/>
      <c r="C75" s="345" t="s">
        <v>359</v>
      </c>
      <c r="D75" s="309">
        <v>5703</v>
      </c>
      <c r="E75" s="309">
        <v>102</v>
      </c>
      <c r="F75" s="309">
        <f>SUM(D75:E75)</f>
        <v>5805</v>
      </c>
    </row>
    <row r="76" spans="1:6" ht="21.75">
      <c r="A76" s="306">
        <v>13300</v>
      </c>
      <c r="B76" s="307"/>
      <c r="C76" s="345" t="s">
        <v>360</v>
      </c>
      <c r="D76" s="309">
        <v>167</v>
      </c>
      <c r="E76" s="309">
        <v>1</v>
      </c>
      <c r="F76" s="309">
        <f t="shared" si="3"/>
        <v>168</v>
      </c>
    </row>
    <row r="77" spans="1:6" ht="21.75">
      <c r="A77" s="315"/>
      <c r="B77" s="316"/>
      <c r="C77" s="349" t="s">
        <v>112</v>
      </c>
      <c r="D77" s="318">
        <f>SUM(D64:D76)</f>
        <v>96732</v>
      </c>
      <c r="E77" s="318">
        <f>SUM(E64:E76)</f>
        <v>1554</v>
      </c>
      <c r="F77" s="319">
        <f>SUM(F64:F76)</f>
        <v>98286</v>
      </c>
    </row>
    <row r="78" spans="1:6" ht="24.75">
      <c r="A78" s="324"/>
      <c r="B78" s="350" t="s">
        <v>223</v>
      </c>
      <c r="C78" s="156" t="s">
        <v>361</v>
      </c>
      <c r="D78" s="304"/>
      <c r="E78" s="320"/>
      <c r="F78" s="321">
        <f t="shared" si="3"/>
        <v>0</v>
      </c>
    </row>
    <row r="79" spans="1:6" ht="21.75">
      <c r="A79" s="310">
        <v>10115</v>
      </c>
      <c r="B79" s="311"/>
      <c r="C79" s="343" t="s">
        <v>362</v>
      </c>
      <c r="D79" s="327"/>
      <c r="E79" s="327"/>
      <c r="F79" s="327">
        <f>SUM(D79:E79)</f>
        <v>0</v>
      </c>
    </row>
    <row r="80" spans="1:6" ht="21.75">
      <c r="A80" s="310"/>
      <c r="B80" s="311"/>
      <c r="C80" s="343" t="s">
        <v>363</v>
      </c>
      <c r="D80" s="309">
        <v>515</v>
      </c>
      <c r="E80" s="309">
        <v>98</v>
      </c>
      <c r="F80" s="309">
        <f>SUM(D80:E80)</f>
        <v>613</v>
      </c>
    </row>
    <row r="81" spans="1:6" ht="21.75">
      <c r="A81" s="306">
        <v>10800</v>
      </c>
      <c r="B81" s="307"/>
      <c r="C81" s="345" t="s">
        <v>364</v>
      </c>
      <c r="D81" s="309">
        <v>12333</v>
      </c>
      <c r="E81" s="309">
        <v>60</v>
      </c>
      <c r="F81" s="309">
        <f t="shared" si="3"/>
        <v>12393</v>
      </c>
    </row>
    <row r="82" spans="1:6" ht="21.75">
      <c r="A82" s="351">
        <v>11600</v>
      </c>
      <c r="B82" s="338"/>
      <c r="C82" s="352" t="s">
        <v>365</v>
      </c>
      <c r="D82" s="341">
        <v>2638</v>
      </c>
      <c r="E82" s="341">
        <v>9</v>
      </c>
      <c r="F82" s="341">
        <f t="shared" si="3"/>
        <v>2647</v>
      </c>
    </row>
    <row r="83" spans="1:6" ht="21.75">
      <c r="A83" s="1"/>
      <c r="B83" s="1"/>
      <c r="C83" s="1"/>
      <c r="D83" s="1"/>
      <c r="E83" s="1"/>
      <c r="F83" s="1"/>
    </row>
    <row r="84" spans="1:6" ht="21.75">
      <c r="A84" s="1"/>
      <c r="B84" s="1"/>
      <c r="C84" s="1"/>
      <c r="D84" s="1"/>
      <c r="E84" s="1"/>
      <c r="F84" s="1"/>
    </row>
    <row r="85" spans="1:6" ht="24.75">
      <c r="A85" s="122" t="s">
        <v>336</v>
      </c>
      <c r="B85" s="122"/>
      <c r="C85" s="122"/>
      <c r="D85" s="122"/>
      <c r="E85" s="122"/>
      <c r="F85" s="122"/>
    </row>
    <row r="86" spans="1:6" ht="23.25">
      <c r="A86" s="118" t="s">
        <v>312</v>
      </c>
      <c r="B86" s="118"/>
      <c r="C86" s="118"/>
      <c r="D86" s="118"/>
      <c r="E86" s="118"/>
      <c r="F86" s="118"/>
    </row>
    <row r="87" spans="1:6" ht="23.25">
      <c r="A87" s="118" t="s">
        <v>105</v>
      </c>
      <c r="B87" s="118"/>
      <c r="C87" s="118"/>
      <c r="D87" s="118"/>
      <c r="E87" s="118"/>
      <c r="F87" s="118"/>
    </row>
    <row r="88" spans="1:6" ht="21.75">
      <c r="A88" s="287"/>
      <c r="B88" s="287"/>
      <c r="C88" s="287"/>
      <c r="D88" s="287"/>
      <c r="E88" s="287"/>
      <c r="F88" s="288" t="s">
        <v>55</v>
      </c>
    </row>
    <row r="89" spans="1:6" ht="21.75">
      <c r="A89" s="90" t="s">
        <v>56</v>
      </c>
      <c r="B89" s="289" t="s">
        <v>57</v>
      </c>
      <c r="C89" s="290"/>
      <c r="D89" s="107" t="s">
        <v>123</v>
      </c>
      <c r="E89" s="291"/>
      <c r="F89" s="90" t="s">
        <v>124</v>
      </c>
    </row>
    <row r="90" spans="1:6" ht="21.75">
      <c r="A90" s="93" t="s">
        <v>59</v>
      </c>
      <c r="B90" s="292"/>
      <c r="C90" s="293"/>
      <c r="D90" s="93" t="s">
        <v>313</v>
      </c>
      <c r="E90" s="334" t="s">
        <v>314</v>
      </c>
      <c r="F90" s="295" t="s">
        <v>123</v>
      </c>
    </row>
    <row r="91" spans="1:6" ht="24.75">
      <c r="A91" s="353"/>
      <c r="B91" s="354"/>
      <c r="C91" s="355" t="s">
        <v>366</v>
      </c>
      <c r="D91" s="356"/>
      <c r="E91" s="357"/>
      <c r="F91" s="358">
        <f aca="true" t="shared" si="4" ref="F91:F96">SUM(D91:E91)</f>
        <v>0</v>
      </c>
    </row>
    <row r="92" spans="1:6" ht="21.75">
      <c r="A92" s="310">
        <v>14204</v>
      </c>
      <c r="B92" s="311"/>
      <c r="C92" s="343" t="s">
        <v>367</v>
      </c>
      <c r="D92" s="344">
        <v>339</v>
      </c>
      <c r="E92" s="305">
        <v>0</v>
      </c>
      <c r="F92" s="327">
        <f t="shared" si="4"/>
        <v>339</v>
      </c>
    </row>
    <row r="93" spans="1:6" ht="21.75">
      <c r="A93" s="306">
        <v>14219</v>
      </c>
      <c r="B93" s="307"/>
      <c r="C93" s="345" t="s">
        <v>368</v>
      </c>
      <c r="D93" s="322">
        <v>476</v>
      </c>
      <c r="E93" s="305">
        <v>0</v>
      </c>
      <c r="F93" s="309">
        <f t="shared" si="4"/>
        <v>476</v>
      </c>
    </row>
    <row r="94" spans="1:6" ht="21.75">
      <c r="A94" s="306">
        <v>15000</v>
      </c>
      <c r="B94" s="307"/>
      <c r="C94" s="345" t="s">
        <v>88</v>
      </c>
      <c r="D94" s="322">
        <v>7830</v>
      </c>
      <c r="E94" s="359">
        <v>9</v>
      </c>
      <c r="F94" s="309">
        <f t="shared" si="4"/>
        <v>7839</v>
      </c>
    </row>
    <row r="95" spans="1:6" ht="21.75">
      <c r="A95" s="306">
        <v>15901</v>
      </c>
      <c r="B95" s="307"/>
      <c r="C95" s="23" t="s">
        <v>226</v>
      </c>
      <c r="D95" s="322">
        <v>7772</v>
      </c>
      <c r="E95" s="323">
        <v>79</v>
      </c>
      <c r="F95" s="309">
        <f t="shared" si="4"/>
        <v>7851</v>
      </c>
    </row>
    <row r="96" spans="1:6" ht="21.75">
      <c r="A96" s="306">
        <v>16500</v>
      </c>
      <c r="B96" s="307"/>
      <c r="C96" s="23" t="s">
        <v>166</v>
      </c>
      <c r="D96" s="322">
        <v>981</v>
      </c>
      <c r="E96" s="305">
        <v>0</v>
      </c>
      <c r="F96" s="309">
        <f t="shared" si="4"/>
        <v>981</v>
      </c>
    </row>
    <row r="97" spans="1:6" ht="21.75">
      <c r="A97" s="360"/>
      <c r="B97" s="316"/>
      <c r="C97" s="349" t="s">
        <v>227</v>
      </c>
      <c r="D97" s="318">
        <f>SUM(D80:D96)</f>
        <v>32884</v>
      </c>
      <c r="E97" s="318">
        <f>SUM(E80:E96)</f>
        <v>255</v>
      </c>
      <c r="F97" s="319">
        <f>SUM(F80:F96)</f>
        <v>33139</v>
      </c>
    </row>
    <row r="98" spans="1:6" ht="24.75">
      <c r="A98" s="313"/>
      <c r="B98" s="361" t="s">
        <v>228</v>
      </c>
      <c r="C98" s="362" t="s">
        <v>229</v>
      </c>
      <c r="D98" s="299"/>
      <c r="E98" s="363"/>
      <c r="F98" s="301">
        <f>SUM(D98:E98)</f>
        <v>0</v>
      </c>
    </row>
    <row r="99" spans="1:6" ht="21.75">
      <c r="A99" s="310">
        <v>11000</v>
      </c>
      <c r="B99" s="311"/>
      <c r="C99" s="343" t="s">
        <v>230</v>
      </c>
      <c r="D99" s="327">
        <v>3853</v>
      </c>
      <c r="E99" s="327">
        <v>15</v>
      </c>
      <c r="F99" s="327">
        <f>SUM(D99:E99)</f>
        <v>3868</v>
      </c>
    </row>
    <row r="100" spans="1:6" ht="21.75">
      <c r="A100" s="364">
        <v>11902</v>
      </c>
      <c r="B100" s="303"/>
      <c r="C100" s="365"/>
      <c r="D100" s="301"/>
      <c r="E100" s="366"/>
      <c r="F100" s="301"/>
    </row>
    <row r="101" spans="1:6" ht="21.75">
      <c r="A101" s="367" t="s">
        <v>231</v>
      </c>
      <c r="B101" s="303"/>
      <c r="C101" s="365" t="s">
        <v>369</v>
      </c>
      <c r="D101" s="304">
        <v>132702</v>
      </c>
      <c r="E101" s="368">
        <v>797</v>
      </c>
      <c r="F101" s="301">
        <f>SUM(D101:E101)</f>
        <v>133499</v>
      </c>
    </row>
    <row r="102" spans="1:6" ht="21.75">
      <c r="A102" s="367" t="s">
        <v>233</v>
      </c>
      <c r="B102" s="303"/>
      <c r="C102" s="369"/>
      <c r="D102" s="370"/>
      <c r="E102" s="368"/>
      <c r="F102" s="301"/>
    </row>
    <row r="103" spans="1:6" ht="21.75">
      <c r="A103" s="315"/>
      <c r="B103" s="316"/>
      <c r="C103" s="349" t="s">
        <v>234</v>
      </c>
      <c r="D103" s="318">
        <f>SUM(D99:D102)</f>
        <v>136555</v>
      </c>
      <c r="E103" s="318">
        <f>SUM(E99:E102)</f>
        <v>812</v>
      </c>
      <c r="F103" s="318">
        <f>SUM(F99:F102)</f>
        <v>137367</v>
      </c>
    </row>
    <row r="104" spans="1:6" ht="24.75">
      <c r="A104" s="324"/>
      <c r="B104" s="297" t="s">
        <v>235</v>
      </c>
      <c r="C104" s="137" t="s">
        <v>370</v>
      </c>
      <c r="D104" s="336"/>
      <c r="E104" s="320"/>
      <c r="F104" s="321">
        <f>SUM(D104:E104)</f>
        <v>0</v>
      </c>
    </row>
    <row r="105" spans="1:6" ht="21.75">
      <c r="A105" s="310">
        <v>11100</v>
      </c>
      <c r="B105" s="311"/>
      <c r="C105" s="343" t="s">
        <v>138</v>
      </c>
      <c r="D105" s="301">
        <v>16543</v>
      </c>
      <c r="E105" s="301">
        <v>23</v>
      </c>
      <c r="F105" s="327">
        <f>SUM(D105:E105)</f>
        <v>16566</v>
      </c>
    </row>
    <row r="106" spans="1:6" ht="21.75">
      <c r="A106" s="315"/>
      <c r="B106" s="316"/>
      <c r="C106" s="349" t="s">
        <v>237</v>
      </c>
      <c r="D106" s="318">
        <f>SUM(D105:D105)</f>
        <v>16543</v>
      </c>
      <c r="E106" s="318">
        <f>SUM(E105:E105)</f>
        <v>23</v>
      </c>
      <c r="F106" s="319">
        <f>SUM(F105:F105)</f>
        <v>16566</v>
      </c>
    </row>
    <row r="107" spans="1:6" ht="24.75">
      <c r="A107" s="296"/>
      <c r="B107" s="297" t="s">
        <v>238</v>
      </c>
      <c r="C107" s="137" t="s">
        <v>239</v>
      </c>
      <c r="D107" s="304"/>
      <c r="E107" s="366"/>
      <c r="F107" s="321">
        <f>SUM(D107:E107)</f>
        <v>0</v>
      </c>
    </row>
    <row r="108" spans="1:6" ht="43.5">
      <c r="A108" s="329" t="s">
        <v>371</v>
      </c>
      <c r="B108" s="307"/>
      <c r="C108" s="345" t="s">
        <v>241</v>
      </c>
      <c r="D108" s="322">
        <v>12528</v>
      </c>
      <c r="E108" s="359">
        <v>95</v>
      </c>
      <c r="F108" s="309">
        <f>SUM(D108:E108)</f>
        <v>12623</v>
      </c>
    </row>
    <row r="109" spans="1:6" ht="43.5">
      <c r="A109" s="329" t="s">
        <v>372</v>
      </c>
      <c r="B109" s="307"/>
      <c r="C109" s="345" t="s">
        <v>243</v>
      </c>
      <c r="D109" s="309">
        <v>4619</v>
      </c>
      <c r="E109" s="309">
        <v>11</v>
      </c>
      <c r="F109" s="309">
        <f>SUM(D109:E109)</f>
        <v>4630</v>
      </c>
    </row>
    <row r="110" spans="1:6" ht="21.75">
      <c r="A110" s="315"/>
      <c r="B110" s="316"/>
      <c r="C110" s="349" t="s">
        <v>244</v>
      </c>
      <c r="D110" s="318">
        <f>SUM(D107:D109)</f>
        <v>17147</v>
      </c>
      <c r="E110" s="318">
        <f>SUM(E107:E109)</f>
        <v>106</v>
      </c>
      <c r="F110" s="318">
        <f>SUM(F107:F109)</f>
        <v>17253</v>
      </c>
    </row>
    <row r="111" spans="1:6" ht="24.75">
      <c r="A111" s="296"/>
      <c r="B111" s="297" t="s">
        <v>245</v>
      </c>
      <c r="C111" s="137" t="s">
        <v>246</v>
      </c>
      <c r="D111" s="336"/>
      <c r="E111" s="320"/>
      <c r="F111" s="321">
        <f aca="true" t="shared" si="5" ref="F111:F117">SUM(D111:E111)</f>
        <v>0</v>
      </c>
    </row>
    <row r="112" spans="1:6" ht="21.75">
      <c r="A112" s="302">
        <v>10900</v>
      </c>
      <c r="B112" s="303"/>
      <c r="C112" s="365" t="s">
        <v>68</v>
      </c>
      <c r="D112" s="301">
        <v>6629</v>
      </c>
      <c r="E112" s="301">
        <v>23</v>
      </c>
      <c r="F112" s="327">
        <f t="shared" si="5"/>
        <v>6652</v>
      </c>
    </row>
    <row r="113" spans="1:6" ht="21.75">
      <c r="A113" s="306">
        <v>12800</v>
      </c>
      <c r="B113" s="307"/>
      <c r="C113" s="345" t="s">
        <v>373</v>
      </c>
      <c r="D113" s="309">
        <v>176</v>
      </c>
      <c r="E113" s="309">
        <v>1</v>
      </c>
      <c r="F113" s="309">
        <f t="shared" si="5"/>
        <v>177</v>
      </c>
    </row>
    <row r="114" spans="1:6" ht="21.75">
      <c r="A114" s="306"/>
      <c r="B114" s="307"/>
      <c r="C114" s="371" t="s">
        <v>366</v>
      </c>
      <c r="D114" s="309"/>
      <c r="E114" s="327"/>
      <c r="F114" s="309">
        <f t="shared" si="5"/>
        <v>0</v>
      </c>
    </row>
    <row r="115" spans="1:6" ht="21.75">
      <c r="A115" s="306">
        <v>14202</v>
      </c>
      <c r="B115" s="307"/>
      <c r="C115" s="345" t="s">
        <v>374</v>
      </c>
      <c r="D115" s="372">
        <v>296</v>
      </c>
      <c r="E115" s="305">
        <v>0</v>
      </c>
      <c r="F115" s="309">
        <f t="shared" si="5"/>
        <v>296</v>
      </c>
    </row>
    <row r="116" spans="1:6" ht="21.75">
      <c r="A116" s="310">
        <v>14220</v>
      </c>
      <c r="B116" s="311"/>
      <c r="C116" s="343" t="s">
        <v>375</v>
      </c>
      <c r="D116" s="372">
        <v>687</v>
      </c>
      <c r="E116" s="305">
        <v>0</v>
      </c>
      <c r="F116" s="309">
        <f t="shared" si="5"/>
        <v>687</v>
      </c>
    </row>
    <row r="117" spans="1:6" ht="21.75">
      <c r="A117" s="331">
        <v>15700</v>
      </c>
      <c r="B117" s="332"/>
      <c r="C117" s="369" t="s">
        <v>90</v>
      </c>
      <c r="D117" s="301">
        <v>3428</v>
      </c>
      <c r="E117" s="305">
        <v>0</v>
      </c>
      <c r="F117" s="309">
        <f t="shared" si="5"/>
        <v>3428</v>
      </c>
    </row>
    <row r="118" spans="1:6" ht="21.75">
      <c r="A118" s="315"/>
      <c r="B118" s="316"/>
      <c r="C118" s="349" t="s">
        <v>249</v>
      </c>
      <c r="D118" s="318">
        <f>SUM(D112:D117)</f>
        <v>11216</v>
      </c>
      <c r="E118" s="318">
        <f>SUM(E112:E117)</f>
        <v>24</v>
      </c>
      <c r="F118" s="319">
        <f>SUM(F111:F117)</f>
        <v>11240</v>
      </c>
    </row>
    <row r="119" spans="1:6" ht="21.75">
      <c r="A119" s="331">
        <v>19000</v>
      </c>
      <c r="B119" s="332"/>
      <c r="C119" s="373" t="s">
        <v>252</v>
      </c>
      <c r="D119" s="301">
        <v>174400</v>
      </c>
      <c r="E119" s="374">
        <v>0</v>
      </c>
      <c r="F119" s="309">
        <f>SUM(D119:E119)</f>
        <v>174400</v>
      </c>
    </row>
    <row r="120" spans="1:6" ht="21.75">
      <c r="A120" s="315"/>
      <c r="B120" s="316"/>
      <c r="C120" s="375" t="s">
        <v>253</v>
      </c>
      <c r="D120" s="318">
        <f>SUM(D24+D31+D42+D45+D61+D77+D97+D103+D106+D110+D118+D119)</f>
        <v>1258000</v>
      </c>
      <c r="E120" s="318">
        <f>SUM(E24+E31+E42+E45+E61+E77+E97+E103+E106+E110+E118+E119)</f>
        <v>14000</v>
      </c>
      <c r="F120" s="318">
        <f>SUM(F24+F31+F42+F45+F61+F77+F97+F103+F106+F110+F118+F119)</f>
        <v>1272000</v>
      </c>
    </row>
    <row r="121" spans="1:6" ht="21.75">
      <c r="A121" s="121">
        <v>37978</v>
      </c>
      <c r="B121" s="121"/>
      <c r="C121" s="15"/>
      <c r="D121" s="15"/>
      <c r="E121" s="40"/>
      <c r="F121" s="40"/>
    </row>
    <row r="122" spans="1:6" ht="23.25">
      <c r="A122" s="61" t="s">
        <v>376</v>
      </c>
      <c r="B122" s="86"/>
      <c r="C122" s="376"/>
      <c r="D122" s="376"/>
      <c r="E122" s="1"/>
      <c r="F122" s="1"/>
    </row>
    <row r="123" spans="1:4" ht="21.75">
      <c r="A123" s="15"/>
      <c r="B123" s="15"/>
      <c r="C123" s="15"/>
      <c r="D123" s="15"/>
    </row>
    <row r="124" spans="1:4" ht="21.75">
      <c r="A124" s="15"/>
      <c r="B124" s="15"/>
      <c r="C124" s="15"/>
      <c r="D124" s="15"/>
    </row>
    <row r="125" spans="1:4" ht="21.75">
      <c r="A125" s="15"/>
      <c r="B125" s="15"/>
      <c r="C125" s="15"/>
      <c r="D125" s="15"/>
    </row>
    <row r="126" spans="1:4" ht="21.75">
      <c r="A126" s="15"/>
      <c r="B126" s="15"/>
      <c r="C126" s="15"/>
      <c r="D126" s="15"/>
    </row>
    <row r="127" spans="1:4" ht="21.75">
      <c r="A127" s="15"/>
      <c r="B127" s="15"/>
      <c r="C127" s="15"/>
      <c r="D127" s="15"/>
    </row>
    <row r="128" spans="1:4" ht="21.75">
      <c r="A128" s="15"/>
      <c r="B128" s="15"/>
      <c r="C128" s="15"/>
      <c r="D128" s="15"/>
    </row>
    <row r="129" spans="1:4" ht="21.75">
      <c r="A129" s="15"/>
      <c r="B129" s="15"/>
      <c r="C129" s="15"/>
      <c r="D129" s="15"/>
    </row>
    <row r="130" spans="1:4" ht="21.75">
      <c r="A130" s="15"/>
      <c r="B130" s="15"/>
      <c r="C130" s="15"/>
      <c r="D130" s="15"/>
    </row>
    <row r="131" spans="1:4" ht="21.75">
      <c r="A131" s="15"/>
      <c r="B131" s="15"/>
      <c r="C131" s="15"/>
      <c r="D131" s="15"/>
    </row>
    <row r="132" spans="1:4" ht="21.75">
      <c r="A132" s="15"/>
      <c r="B132" s="15"/>
      <c r="C132" s="15"/>
      <c r="D132" s="15"/>
    </row>
    <row r="133" spans="1:4" ht="21.75">
      <c r="A133" s="15"/>
      <c r="B133" s="15"/>
      <c r="C133" s="15"/>
      <c r="D133" s="15"/>
    </row>
    <row r="134" spans="1:4" ht="21.75">
      <c r="A134" s="15"/>
      <c r="B134" s="15"/>
      <c r="C134" s="15"/>
      <c r="D134" s="15"/>
    </row>
    <row r="135" spans="1:4" ht="21.75">
      <c r="A135" s="15"/>
      <c r="B135" s="15"/>
      <c r="C135" s="15"/>
      <c r="D135" s="15"/>
    </row>
    <row r="136" spans="1:4" ht="21.75">
      <c r="A136" s="15"/>
      <c r="B136" s="15"/>
      <c r="C136" s="15"/>
      <c r="D136" s="15"/>
    </row>
    <row r="137" spans="1:4" ht="21.75">
      <c r="A137" s="15"/>
      <c r="B137" s="15"/>
      <c r="C137" s="15"/>
      <c r="D137" s="15"/>
    </row>
    <row r="138" spans="1:4" ht="21.75">
      <c r="A138" s="15"/>
      <c r="B138" s="15"/>
      <c r="C138" s="15"/>
      <c r="D138" s="15"/>
    </row>
    <row r="139" spans="1:4" ht="21.75">
      <c r="A139" s="15"/>
      <c r="B139" s="15"/>
      <c r="C139" s="15"/>
      <c r="D139" s="15"/>
    </row>
    <row r="140" spans="1:4" ht="21.75">
      <c r="A140" s="15"/>
      <c r="B140" s="15"/>
      <c r="C140" s="15"/>
      <c r="D140" s="15"/>
    </row>
    <row r="141" spans="1:4" ht="21.75">
      <c r="A141" s="15"/>
      <c r="B141" s="15"/>
      <c r="C141" s="15"/>
      <c r="D141" s="15"/>
    </row>
    <row r="142" spans="1:4" ht="21.75">
      <c r="A142" s="15"/>
      <c r="B142" s="15"/>
      <c r="C142" s="15"/>
      <c r="D142" s="15"/>
    </row>
    <row r="143" spans="1:4" ht="21.75">
      <c r="A143" s="15"/>
      <c r="B143" s="15"/>
      <c r="C143" s="15"/>
      <c r="D143" s="15"/>
    </row>
    <row r="144" spans="1:4" ht="21.75">
      <c r="A144" s="15"/>
      <c r="B144" s="15"/>
      <c r="C144" s="15"/>
      <c r="D144" s="15"/>
    </row>
    <row r="145" spans="1:4" ht="21.75">
      <c r="A145" s="15"/>
      <c r="B145" s="15"/>
      <c r="C145" s="15"/>
      <c r="D145" s="15"/>
    </row>
    <row r="146" spans="1:4" ht="21.75">
      <c r="A146" s="15"/>
      <c r="B146" s="15"/>
      <c r="C146" s="15"/>
      <c r="D146" s="15"/>
    </row>
    <row r="147" spans="1:4" ht="21.75">
      <c r="A147" s="15"/>
      <c r="B147" s="15"/>
      <c r="C147" s="15"/>
      <c r="D147" s="15"/>
    </row>
    <row r="148" spans="1:4" ht="21.75">
      <c r="A148" s="15"/>
      <c r="B148" s="15"/>
      <c r="C148" s="15"/>
      <c r="D148" s="15"/>
    </row>
    <row r="149" spans="1:4" ht="21.75">
      <c r="A149" s="15"/>
      <c r="B149" s="15"/>
      <c r="C149" s="15"/>
      <c r="D149" s="15"/>
    </row>
    <row r="150" spans="1:4" ht="21.75">
      <c r="A150" s="15"/>
      <c r="B150" s="15"/>
      <c r="C150" s="15"/>
      <c r="D150" s="15"/>
    </row>
    <row r="151" spans="1:4" ht="21.75">
      <c r="A151" s="15"/>
      <c r="B151" s="15"/>
      <c r="C151" s="15"/>
      <c r="D151" s="15"/>
    </row>
    <row r="152" spans="1:4" ht="21.75">
      <c r="A152" s="15"/>
      <c r="B152" s="15"/>
      <c r="C152" s="15"/>
      <c r="D152" s="15"/>
    </row>
    <row r="153" spans="1:4" ht="21.75">
      <c r="A153" s="15"/>
      <c r="B153" s="15"/>
      <c r="C153" s="15"/>
      <c r="D153" s="15"/>
    </row>
    <row r="154" spans="1:4" ht="21.75">
      <c r="A154" s="15"/>
      <c r="B154" s="15"/>
      <c r="C154" s="15"/>
      <c r="D154" s="15"/>
    </row>
    <row r="155" spans="1:4" ht="21.75">
      <c r="A155" s="15"/>
      <c r="B155" s="15"/>
      <c r="C155" s="15"/>
      <c r="D155" s="15"/>
    </row>
    <row r="156" spans="1:4" ht="21.75">
      <c r="A156" s="15"/>
      <c r="B156" s="15"/>
      <c r="C156" s="15"/>
      <c r="D156" s="15"/>
    </row>
    <row r="157" spans="1:4" ht="21.75">
      <c r="A157" s="15"/>
      <c r="B157" s="15"/>
      <c r="C157" s="15"/>
      <c r="D157" s="15"/>
    </row>
    <row r="158" spans="1:4" ht="21.75">
      <c r="A158" s="15"/>
      <c r="B158" s="15"/>
      <c r="C158" s="15"/>
      <c r="D158" s="15"/>
    </row>
    <row r="159" spans="1:4" ht="21.75">
      <c r="A159" s="15"/>
      <c r="B159" s="15"/>
      <c r="C159" s="15"/>
      <c r="D159" s="15"/>
    </row>
    <row r="160" spans="1:4" ht="21.75">
      <c r="A160" s="15"/>
      <c r="B160" s="15"/>
      <c r="C160" s="15"/>
      <c r="D160" s="15"/>
    </row>
    <row r="161" spans="1:4" ht="21.75">
      <c r="A161" s="15"/>
      <c r="B161" s="15"/>
      <c r="C161" s="15"/>
      <c r="D161" s="15"/>
    </row>
    <row r="162" spans="1:4" ht="21.75">
      <c r="A162" s="15"/>
      <c r="B162" s="15"/>
      <c r="C162" s="15"/>
      <c r="D162" s="15"/>
    </row>
    <row r="163" spans="1:4" ht="21.75">
      <c r="A163" s="15"/>
      <c r="B163" s="15"/>
      <c r="C163" s="15"/>
      <c r="D163" s="15"/>
    </row>
    <row r="164" spans="1:4" ht="21.75">
      <c r="A164" s="15"/>
      <c r="B164" s="15"/>
      <c r="C164" s="15"/>
      <c r="D164" s="15"/>
    </row>
    <row r="165" spans="1:4" ht="21.75">
      <c r="A165" s="15"/>
      <c r="B165" s="15"/>
      <c r="C165" s="15"/>
      <c r="D165" s="15"/>
    </row>
    <row r="166" spans="1:4" ht="21.75">
      <c r="A166" s="15"/>
      <c r="B166" s="15"/>
      <c r="C166" s="15"/>
      <c r="D166" s="15"/>
    </row>
    <row r="167" spans="1:4" ht="21.75">
      <c r="A167" s="15"/>
      <c r="B167" s="15"/>
      <c r="C167" s="15"/>
      <c r="D167" s="15"/>
    </row>
    <row r="168" spans="1:4" ht="21.75">
      <c r="A168" s="15"/>
      <c r="B168" s="15"/>
      <c r="C168" s="15"/>
      <c r="D168" s="15"/>
    </row>
    <row r="169" spans="1:4" ht="21.75">
      <c r="A169" s="15"/>
      <c r="B169" s="15"/>
      <c r="C169" s="15"/>
      <c r="D169" s="15"/>
    </row>
    <row r="170" spans="1:4" ht="21.75">
      <c r="A170" s="15"/>
      <c r="B170" s="15"/>
      <c r="C170" s="15"/>
      <c r="D170" s="15"/>
    </row>
    <row r="171" spans="1:4" ht="21.75">
      <c r="A171" s="15"/>
      <c r="B171" s="15"/>
      <c r="C171" s="15"/>
      <c r="D171" s="15"/>
    </row>
    <row r="172" spans="1:4" ht="21.75">
      <c r="A172" s="15"/>
      <c r="B172" s="15"/>
      <c r="C172" s="15"/>
      <c r="D172" s="15"/>
    </row>
    <row r="173" spans="1:4" ht="21.75">
      <c r="A173" s="15"/>
      <c r="B173" s="15"/>
      <c r="C173" s="15"/>
      <c r="D173" s="15"/>
    </row>
    <row r="174" spans="1:4" ht="21.75">
      <c r="A174" s="15"/>
      <c r="B174" s="15"/>
      <c r="C174" s="15"/>
      <c r="D174" s="15"/>
    </row>
    <row r="175" spans="1:4" ht="21.75">
      <c r="A175" s="15"/>
      <c r="B175" s="15"/>
      <c r="C175" s="15"/>
      <c r="D175" s="15"/>
    </row>
    <row r="176" spans="1:4" ht="21.75">
      <c r="A176" s="15"/>
      <c r="B176" s="15"/>
      <c r="C176" s="15"/>
      <c r="D176" s="15"/>
    </row>
    <row r="177" spans="1:4" ht="21.75">
      <c r="A177" s="15"/>
      <c r="B177" s="15"/>
      <c r="C177" s="15"/>
      <c r="D177" s="15"/>
    </row>
    <row r="178" spans="1:4" ht="21.75">
      <c r="A178" s="15"/>
      <c r="B178" s="15"/>
      <c r="C178" s="15"/>
      <c r="D178" s="15"/>
    </row>
    <row r="179" spans="1:4" ht="21.75">
      <c r="A179" s="15"/>
      <c r="B179" s="15"/>
      <c r="C179" s="15"/>
      <c r="D179" s="15"/>
    </row>
    <row r="180" spans="1:4" ht="21.75">
      <c r="A180" s="15"/>
      <c r="B180" s="15"/>
      <c r="C180" s="15"/>
      <c r="D180" s="15"/>
    </row>
    <row r="181" spans="1:4" ht="21.75">
      <c r="A181" s="15"/>
      <c r="B181" s="15"/>
      <c r="C181" s="15"/>
      <c r="D181" s="15"/>
    </row>
    <row r="182" spans="1:4" ht="21.75">
      <c r="A182" s="15"/>
      <c r="B182" s="15"/>
      <c r="C182" s="15"/>
      <c r="D182" s="15"/>
    </row>
    <row r="183" spans="1:4" ht="21.75">
      <c r="A183" s="15"/>
      <c r="B183" s="15"/>
      <c r="C183" s="15"/>
      <c r="D183" s="15"/>
    </row>
    <row r="184" spans="1:4" ht="21.75">
      <c r="A184" s="15"/>
      <c r="B184" s="15"/>
      <c r="C184" s="15"/>
      <c r="D184" s="15"/>
    </row>
    <row r="185" spans="1:4" ht="21.75">
      <c r="A185" s="15"/>
      <c r="B185" s="15"/>
      <c r="C185" s="15"/>
      <c r="D185" s="15"/>
    </row>
    <row r="186" spans="1:4" ht="21.75">
      <c r="A186" s="15"/>
      <c r="B186" s="15"/>
      <c r="C186" s="15"/>
      <c r="D186" s="15"/>
    </row>
  </sheetData>
  <sheetProtection/>
  <mergeCells count="13">
    <mergeCell ref="A121:B121"/>
    <mergeCell ref="A50:F50"/>
    <mergeCell ref="B52:C53"/>
    <mergeCell ref="A85:F85"/>
    <mergeCell ref="A86:F86"/>
    <mergeCell ref="A87:F87"/>
    <mergeCell ref="B89:C90"/>
    <mergeCell ref="A1:F1"/>
    <mergeCell ref="A2:F2"/>
    <mergeCell ref="A3:F3"/>
    <mergeCell ref="B5:C6"/>
    <mergeCell ref="A48:F48"/>
    <mergeCell ref="A49:F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2003-12-27T04:24:00Z</cp:lastPrinted>
  <dcterms:created xsi:type="dcterms:W3CDTF">1997-12-17T10:14:40Z</dcterms:created>
  <dcterms:modified xsi:type="dcterms:W3CDTF">2013-12-15T10:06:40Z</dcterms:modified>
  <cp:category/>
  <cp:version/>
  <cp:contentType/>
  <cp:contentStatus/>
</cp:coreProperties>
</file>