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firstSheet="2" activeTab="6"/>
  </bookViews>
  <sheets>
    <sheet name="جدول رقم 1" sheetId="1" r:id="rId1"/>
    <sheet name="جدول رقم 2" sheetId="2" r:id="rId2"/>
    <sheet name="جدول رقم 2-1" sheetId="3" r:id="rId3"/>
    <sheet name="جدول رقم 2-2" sheetId="4" r:id="rId4"/>
    <sheet name="جدول رقم 3" sheetId="5" r:id="rId5"/>
    <sheet name="جدول رقم 3-1" sheetId="6" r:id="rId6"/>
    <sheet name="جدول رقم 4" sheetId="7" r:id="rId7"/>
    <sheet name="جدول رقم 4-1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<sst xmlns="http://schemas.openxmlformats.org/spreadsheetml/2006/main" count="483" uniqueCount="363">
  <si>
    <t>جدول رقم (1)</t>
  </si>
  <si>
    <t>(مليون ريال عماني)</t>
  </si>
  <si>
    <t>البيــــــان</t>
  </si>
  <si>
    <r>
      <t>أولا</t>
    </r>
    <r>
      <rPr>
        <sz val="12"/>
        <rFont val="Arabic Transparent"/>
        <family val="0"/>
      </rPr>
      <t xml:space="preserve"> :</t>
    </r>
  </si>
  <si>
    <t>6)  اجمالـــي الايـــــــرادات  (1+2+3+4+5)</t>
  </si>
  <si>
    <r>
      <t>ثانيا</t>
    </r>
    <r>
      <rPr>
        <sz val="12"/>
        <rFont val="Arabic Transparent"/>
        <family val="0"/>
      </rPr>
      <t xml:space="preserve"> :</t>
    </r>
  </si>
  <si>
    <t xml:space="preserve">10) حصة الحكومة فـي المصروفـات الجاريـة لشركة تنمية نفط عُمان </t>
  </si>
  <si>
    <t>11) جملة المصروفات الجارية (7+8+9+10)</t>
  </si>
  <si>
    <t xml:space="preserve">12) المصروفات الانمائية للوزارات المدنية   </t>
  </si>
  <si>
    <t>13) حصة الحكومـة فـي المصروفـات الرأسماليـة لشركة تنمية نفط عُمان</t>
  </si>
  <si>
    <t>15) مصروفات التنقيب عن الغاز الطبيعي</t>
  </si>
  <si>
    <r>
      <t>ثالثا</t>
    </r>
    <r>
      <rPr>
        <sz val="12"/>
        <rFont val="Arabic Transparent"/>
        <family val="0"/>
      </rPr>
      <t xml:space="preserve"> :</t>
    </r>
  </si>
  <si>
    <r>
      <t>الايرادات</t>
    </r>
    <r>
      <rPr>
        <b/>
        <sz val="12"/>
        <rFont val="Arabic Transparent"/>
        <family val="0"/>
      </rPr>
      <t xml:space="preserve"> :</t>
    </r>
  </si>
  <si>
    <r>
      <t xml:space="preserve"> </t>
    </r>
    <r>
      <rPr>
        <b/>
        <u val="single"/>
        <sz val="12"/>
        <rFont val="Monotype Koufi"/>
        <family val="0"/>
      </rPr>
      <t>الانفاق العام</t>
    </r>
    <r>
      <rPr>
        <b/>
        <sz val="12"/>
        <rFont val="Arabic Transparent"/>
        <family val="0"/>
      </rPr>
      <t xml:space="preserve"> :     </t>
    </r>
  </si>
  <si>
    <r>
      <t>المصروفات الجارية</t>
    </r>
    <r>
      <rPr>
        <b/>
        <sz val="12"/>
        <rFont val="Arabic Transparent"/>
        <family val="0"/>
      </rPr>
      <t xml:space="preserve"> :</t>
    </r>
  </si>
  <si>
    <r>
      <t>المصروفات الاستثمارية</t>
    </r>
    <r>
      <rPr>
        <b/>
        <sz val="12"/>
        <rFont val="Arabic Transparent"/>
        <family val="0"/>
      </rPr>
      <t xml:space="preserve"> :</t>
    </r>
  </si>
  <si>
    <r>
      <t>المساهمات ودعم القطاع الخاص</t>
    </r>
    <r>
      <rPr>
        <b/>
        <sz val="12"/>
        <rFont val="Arabic Transparent"/>
        <family val="0"/>
      </rPr>
      <t xml:space="preserve"> :</t>
    </r>
  </si>
  <si>
    <r>
      <t xml:space="preserve"> </t>
    </r>
    <r>
      <rPr>
        <b/>
        <u val="single"/>
        <sz val="12"/>
        <rFont val="Monotype Koufi"/>
        <family val="0"/>
      </rPr>
      <t>وسائل التمويل</t>
    </r>
    <r>
      <rPr>
        <b/>
        <sz val="12"/>
        <rFont val="Arabic Transparent"/>
        <family val="0"/>
      </rPr>
      <t xml:space="preserve"> </t>
    </r>
  </si>
  <si>
    <t>16)  برنامـج تنميـة المـوارد البشريــة</t>
  </si>
  <si>
    <t xml:space="preserve">      ـ  القروض المتوقع استلامها</t>
  </si>
  <si>
    <t xml:space="preserve">      ـ  السندات المتوقع اصدارها</t>
  </si>
  <si>
    <t xml:space="preserve">      ـ  السندات المتوقع سـدادها</t>
  </si>
  <si>
    <t xml:space="preserve">      ـ  القروض المتوقع سدادها</t>
  </si>
  <si>
    <t>4)   ايـــرادات رأسماليــة                (جـــدول رقــم 3)</t>
  </si>
  <si>
    <t>14) المصروفات الرأسمالية للوزارات المدنية        (جدول رقم 4)</t>
  </si>
  <si>
    <t>تقديرات الميزانية</t>
  </si>
  <si>
    <t>الميزانية العامة للدولة للسنة المالية 2001</t>
  </si>
  <si>
    <t>2)   ايرادات الغاز الطبيعـي</t>
  </si>
  <si>
    <t xml:space="preserve">1)   صافــي ايرادات النفـط </t>
  </si>
  <si>
    <t>3)   ايرادات جاريـــة اخرى                (جـــدول رقــم 2)</t>
  </si>
  <si>
    <t>5)   استردادات رأسماليــة                   (جـــدول رقــم 3)</t>
  </si>
  <si>
    <t xml:space="preserve">7)   الدفاع والامن القومي </t>
  </si>
  <si>
    <t>8)   الـوزارات المدنيـة                       (جدول رقــم 4)</t>
  </si>
  <si>
    <t>9)   فوائــــد علــى القروض</t>
  </si>
  <si>
    <t>18) جملة المصروفات الاستثمارية (12+13+14+15+16+17)</t>
  </si>
  <si>
    <t xml:space="preserve">19) دعـــم القروض الميسرة للقطاع الصناعي والسياحي </t>
  </si>
  <si>
    <t>20)  دعم فوائد القروض الاسكانية</t>
  </si>
  <si>
    <t>21)  دعم القروض الميسرة لقطاعات الزراعة والاسماك والصحه والتعليم والحرف</t>
  </si>
  <si>
    <t>22)  مساهمات في مؤسسات محلية واقليمية ودولية</t>
  </si>
  <si>
    <t>23)  احتياطـــــــــــــــــــي</t>
  </si>
  <si>
    <t>24) جملة المساهمات ودعم القطاع الخاص (19+20+21+22+23)</t>
  </si>
  <si>
    <t>25) اجمالي الانفاق العــام (11+18+24)</t>
  </si>
  <si>
    <t>26) العجـــــز الجـــــاري  (6 - 25)</t>
  </si>
  <si>
    <t xml:space="preserve">27) صافي المعونات </t>
  </si>
  <si>
    <t xml:space="preserve">28) صافي الاقتراض : </t>
  </si>
  <si>
    <t>29)  صافي حصيلة اصدار السندات الحكومية</t>
  </si>
  <si>
    <t>30)  السحب من صندوق الاحتياطي العام للدولة</t>
  </si>
  <si>
    <t>31) جملة وسائل التمويل (27+28+29+30)</t>
  </si>
  <si>
    <r>
      <t xml:space="preserve">(ع 9)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</si>
  <si>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17)  تكلفة شراء ونقل الغاز</t>
  </si>
  <si>
    <t>جدول رقم (2)</t>
  </si>
  <si>
    <t>تقديرات الايرادات الجارية الأخرى للوزارات والوحدات الحكومية</t>
  </si>
  <si>
    <t>والهيئات العامة للسنة المالية 2001م</t>
  </si>
  <si>
    <t>(الف ريال عماني)</t>
  </si>
  <si>
    <t>رقم</t>
  </si>
  <si>
    <t>الايرادات</t>
  </si>
  <si>
    <t>الميزانية</t>
  </si>
  <si>
    <t>الوزارة / الوحدة</t>
  </si>
  <si>
    <t>المقدرة</t>
  </si>
  <si>
    <t>ديوان البـلاط السلطانـي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</si>
  <si>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</si>
  <si>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</si>
  <si>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</si>
  <si>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</si>
  <si>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</si>
  <si>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</si>
  <si>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</si>
  <si>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</si>
  <si>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</si>
  <si>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</si>
  <si>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</si>
  <si>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>وزارة الشئون الاجتماعية والعمل والتدريب المهني</t>
  </si>
  <si>
    <t>وزارة التراث القومي والثقافـة</t>
  </si>
  <si>
    <t>وزارة  النقـــل والاســكان</t>
  </si>
  <si>
    <t>وزارة الكهربــاء والميـــاه</t>
  </si>
  <si>
    <t>وزارة الاتصالات</t>
  </si>
  <si>
    <t>وزارة البلديات الاقليمية والبيئـة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</si>
  <si>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</si>
  <si>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</si>
  <si>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</si>
  <si>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</si>
  <si>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</si>
  <si>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</si>
  <si>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وزارة العدل / المحكمـــة الجزائيــــة</t>
  </si>
  <si>
    <t>جامعة السلطان قابوس والمستشفى التعليمي</t>
  </si>
  <si>
    <t>وزارة العدل / المحكمـــة التجاريــــة</t>
  </si>
  <si>
    <t>وزارة المالية (مخصصات الوزراء والوكلاء)</t>
  </si>
  <si>
    <t>وزارة مــوارد الميــاه</t>
  </si>
  <si>
    <t>الهيئة العامة لانشطة الشباب الرياضية والثقافية</t>
  </si>
  <si>
    <t>مكتب نائب رئيس الوزراء لشئون مجلس الوزراء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</si>
  <si>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</si>
  <si>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</si>
  <si>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</si>
  <si>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</si>
  <si>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وزارة الدفــــــاع</t>
  </si>
  <si>
    <t>شرطة عمان السلطانية</t>
  </si>
  <si>
    <t>وزارة المالية  (تمويل مؤسسات اخرى)</t>
  </si>
  <si>
    <t>احتياطــــي مخصــــص</t>
  </si>
  <si>
    <t>الاجمالي</t>
  </si>
  <si>
    <r>
      <t xml:space="preserve">(ع 2)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</si>
  <si>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جدول رقم (2/2)</t>
  </si>
  <si>
    <t>تقديرات الايرادات الجارية الاخرى</t>
  </si>
  <si>
    <t>للسنة المالية 2001م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</si>
  <si>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</si>
  <si>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</si>
  <si>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</si>
  <si>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</si>
  <si>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</si>
  <si>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14"/>
        <rFont val="Arabic Transparent"/>
        <family val="0"/>
      </rPr>
      <t>ا</t>
    </r>
    <r>
      <rPr>
        <b/>
        <u val="single"/>
        <sz val="14"/>
        <rFont val="Monotype Koufi"/>
        <family val="0"/>
      </rPr>
      <t>يرادات</t>
    </r>
    <r>
      <rPr>
        <b/>
        <i/>
        <u val="single"/>
        <sz val="14"/>
        <rFont val="Monotype Koufi"/>
        <family val="0"/>
      </rPr>
      <t xml:space="preserve"> الضرائب والرسوم</t>
    </r>
    <r>
      <rPr>
        <b/>
        <sz val="14"/>
        <rFont val="Arabic Transparent"/>
        <family val="0"/>
      </rPr>
      <t xml:space="preserve"> :</t>
    </r>
  </si>
  <si>
    <t xml:space="preserve">     ضريبة الدخل على الشركات وضريبة الأرباح على المؤسسات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</si>
  <si>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</si>
  <si>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</si>
  <si>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وسائــل النقــــل</t>
  </si>
  <si>
    <t xml:space="preserve">      رسوم فنادق ومراكز تسليه</t>
  </si>
  <si>
    <t xml:space="preserve">      رسوم امتياز مرافق</t>
  </si>
  <si>
    <t xml:space="preserve">      رسوم محلية مختلفة</t>
  </si>
  <si>
    <t xml:space="preserve">      رسوم جمركيـــة</t>
  </si>
  <si>
    <t>جملة ايرادات الضرائب والرسوم</t>
  </si>
  <si>
    <r>
      <t xml:space="preserve">ب - </t>
    </r>
    <r>
      <rPr>
        <b/>
        <i/>
        <u val="single"/>
        <sz val="14"/>
        <rFont val="Monotype Koufi"/>
        <family val="0"/>
      </rPr>
      <t>ايرادات غير ضريبية</t>
    </r>
    <r>
      <rPr>
        <b/>
        <i/>
        <sz val="14"/>
        <rFont val="Arabic Transparent"/>
        <family val="0"/>
      </rPr>
      <t xml:space="preserve"> </t>
    </r>
    <r>
      <rPr>
        <b/>
        <sz val="14"/>
        <rFont val="Arabic Transparent"/>
        <family val="0"/>
      </rPr>
      <t xml:space="preserve"> :</t>
    </r>
  </si>
  <si>
    <t xml:space="preserve">      ايرادات بيع الكهربـاء</t>
  </si>
  <si>
    <t xml:space="preserve">      ايرادات كهرباء مختلفة</t>
  </si>
  <si>
    <t xml:space="preserve">      ايرادات بيـع الميــاه</t>
  </si>
  <si>
    <t xml:space="preserve">      ايرادات ميـاه مختلفـة</t>
  </si>
  <si>
    <t xml:space="preserve">      ايـرادات البريــــد</t>
  </si>
  <si>
    <t xml:space="preserve">      ايرادات المطــــارات</t>
  </si>
  <si>
    <t xml:space="preserve">      ايرادات الموانــــيء</t>
  </si>
  <si>
    <t xml:space="preserve">      ايرادات تأجير عقارات حكومية</t>
  </si>
  <si>
    <t xml:space="preserve">      اربـاح الاستثمارات الحكومية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</si>
  <si>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</si>
  <si>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</si>
  <si>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</si>
  <si>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</si>
  <si>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</si>
  <si>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</si>
  <si>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</si>
  <si>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الاســــماك</t>
  </si>
  <si>
    <t xml:space="preserve">      ايرادات طبيــــــة</t>
  </si>
  <si>
    <t xml:space="preserve">      ايــرادات متنوعـــة </t>
  </si>
  <si>
    <t xml:space="preserve">      ايرادات متنوعة (مساهمة أصحاب الأعمال في </t>
  </si>
  <si>
    <t xml:space="preserve">      مشاريع التدريب المهني )</t>
  </si>
  <si>
    <t xml:space="preserve">      ايرادات اخرى (نفطية اخرى)</t>
  </si>
  <si>
    <t>جملة الايرادات غير الضريبية</t>
  </si>
  <si>
    <t>ج  ـ  احتياطـــي مخصـــــص</t>
  </si>
  <si>
    <t>الاجمالي (أ + ب + ج)</t>
  </si>
  <si>
    <r>
      <t xml:space="preserve">(ع 1)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</si>
  <si>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جدول رقم (3)</t>
  </si>
  <si>
    <t>تقديرات الايرادات والاستردادات الرأسمالية</t>
  </si>
  <si>
    <t>حسب التخصصات الوظيفية للوزارات المدنية للسنة المالية 2001م</t>
  </si>
  <si>
    <r>
      <t>(الف ريال عماني</t>
    </r>
    <r>
      <rPr>
        <b/>
        <sz val="12"/>
        <rFont val="Arabic Transparent"/>
        <family val="0"/>
      </rPr>
      <t>)</t>
    </r>
  </si>
  <si>
    <t>ايرادات رأسمالية :</t>
  </si>
  <si>
    <t>قطاع الخدمات العامة :</t>
  </si>
  <si>
    <t xml:space="preserve">وزارة المالية   </t>
  </si>
  <si>
    <t>جملة قطاع الخدمات العامة</t>
  </si>
  <si>
    <r>
      <t>قطاع الاسكان</t>
    </r>
    <r>
      <rPr>
        <b/>
        <i/>
        <sz val="13"/>
        <rFont val="Arabic Transparent"/>
        <family val="0"/>
      </rPr>
      <t xml:space="preserve"> :</t>
    </r>
  </si>
  <si>
    <t>وزارة النقل والاسكان (قطاع الإسكان)</t>
  </si>
  <si>
    <t>جملة قطاع الاسكان</t>
  </si>
  <si>
    <t>اجمالي تقديرات الايرادات الرأسمالية</t>
  </si>
  <si>
    <r>
      <t>استردادات رأسمالية</t>
    </r>
    <r>
      <rPr>
        <b/>
        <i/>
        <sz val="13"/>
        <rFont val="Monotype Koufi"/>
        <family val="0"/>
      </rPr>
      <t xml:space="preserve"> :</t>
    </r>
  </si>
  <si>
    <r>
      <t>الاخـــرى</t>
    </r>
    <r>
      <rPr>
        <b/>
        <i/>
        <sz val="13"/>
        <rFont val="Arabic Transparent"/>
        <family val="0"/>
      </rPr>
      <t xml:space="preserve"> :</t>
    </r>
  </si>
  <si>
    <t>وزارة المالية / تمويل مؤسسات اخرى</t>
  </si>
  <si>
    <t>جملة قطاع الاخرى</t>
  </si>
  <si>
    <t>اجمالي تقديرات الاستردادات الرأسمالية</t>
  </si>
  <si>
    <r>
      <t xml:space="preserve">(ع 3)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</si>
  <si>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جدول رقم (2/ 1)</t>
  </si>
  <si>
    <t>تقديرات الايرادات الجارية الأخرى حسب التخصصات الوظيفية</t>
  </si>
  <si>
    <t>للوزارات والوحدات الحكومية والهيئات العامة للسنة المالية 2001م</t>
  </si>
  <si>
    <r>
      <t>(</t>
    </r>
    <r>
      <rPr>
        <b/>
        <sz val="9"/>
        <rFont val="Arabic Transparent"/>
        <family val="0"/>
      </rPr>
      <t>الف ريال عماني)</t>
    </r>
  </si>
  <si>
    <t>القطاع / الوزارة</t>
  </si>
  <si>
    <t>1)</t>
  </si>
  <si>
    <r>
      <t>قطاع الخدمات العامة</t>
    </r>
    <r>
      <rPr>
        <b/>
        <i/>
        <sz val="11"/>
        <rFont val="Arabic Transparent"/>
        <family val="0"/>
      </rPr>
      <t xml:space="preserve"> :</t>
    </r>
  </si>
  <si>
    <r>
      <t>ديوان البلاط السلطانـي</t>
    </r>
    <r>
      <rPr>
        <b/>
        <u val="single"/>
        <sz val="11"/>
        <rFont val="Monotype Koufi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</si>
  <si>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</si>
  <si>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</si>
  <si>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</si>
  <si>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</si>
  <si>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</si>
  <si>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</si>
  <si>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3)</t>
  </si>
  <si>
    <r>
      <t>قطاع الامن والنظام العام</t>
    </r>
    <r>
      <rPr>
        <b/>
        <i/>
        <sz val="11"/>
        <rFont val="Arabic Transparent"/>
        <family val="0"/>
      </rPr>
      <t xml:space="preserve"> :</t>
    </r>
  </si>
  <si>
    <t>وزارة الداخليــــة</t>
  </si>
  <si>
    <t xml:space="preserve">وزارة العـــــدل  </t>
  </si>
  <si>
    <t>وزارة العدل / المحكمــة الجزائيــة</t>
  </si>
  <si>
    <t>وزارة العدل / المحكمــة التجاريــة</t>
  </si>
  <si>
    <t>وزارة الدفـــــــــاع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</si>
  <si>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</si>
  <si>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</si>
  <si>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</si>
  <si>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i/>
        <sz val="11"/>
        <rFont val="Arabic Transparent"/>
        <family val="0"/>
      </rPr>
      <t>:</t>
    </r>
  </si>
  <si>
    <t>وزارة التربية والتعليم</t>
  </si>
  <si>
    <t>وزارة الشئون الاجتماعية والعمل والتدريب المهني (التدريب المهني)</t>
  </si>
  <si>
    <t>وزارة التعليـم العالي</t>
  </si>
  <si>
    <t>وزارة الاوقاف والشئون الدينية (معهد العلوم الشرعية)</t>
  </si>
  <si>
    <t>جملة قطاع التعليم</t>
  </si>
  <si>
    <t>5)</t>
  </si>
  <si>
    <r>
      <t>قطاع الصحة</t>
    </r>
    <r>
      <rPr>
        <b/>
        <i/>
        <sz val="11"/>
        <rFont val="Arabic Transparent"/>
        <family val="0"/>
      </rPr>
      <t xml:space="preserve"> :</t>
    </r>
  </si>
  <si>
    <t>وزارة الصحـــة</t>
  </si>
  <si>
    <t>جملة قطاع الصحة</t>
  </si>
  <si>
    <t>6)</t>
  </si>
  <si>
    <r>
      <t>قطاع الضمان والرعاية الاجتماعية</t>
    </r>
    <r>
      <rPr>
        <b/>
        <i/>
        <sz val="11"/>
        <rFont val="Arabic Transparent"/>
        <family val="0"/>
      </rPr>
      <t xml:space="preserve"> :</t>
    </r>
  </si>
  <si>
    <t>جملة قطاع الضمان والرعاية الاجتماعية</t>
  </si>
  <si>
    <t>7)</t>
  </si>
  <si>
    <r>
      <t>قطاع الاسكان</t>
    </r>
    <r>
      <rPr>
        <b/>
        <i/>
        <sz val="11"/>
        <rFont val="Arabic Transparent"/>
        <family val="0"/>
      </rPr>
      <t xml:space="preserve"> :</t>
    </r>
  </si>
  <si>
    <t>وزارة النقل والاسكان (قطاع الاسكان)</t>
  </si>
  <si>
    <t>وزارة الكهرباء والمياه (قطاع المياه)</t>
  </si>
  <si>
    <t>وزارة البلديات الاقليمية والبيئـة (شئون البيئة)</t>
  </si>
  <si>
    <t>مكتب وزير الدولــة ومحافـــظ ظفـــار</t>
  </si>
  <si>
    <t>وزارة موارد المياه</t>
  </si>
  <si>
    <t>تابع جدول رقم (2/ 1)</t>
  </si>
  <si>
    <t>8)</t>
  </si>
  <si>
    <r>
      <t>قطاع الترفيه والثقافة والشئون الدينية</t>
    </r>
    <r>
      <rPr>
        <b/>
        <i/>
        <sz val="11"/>
        <rFont val="Arabic Transparent"/>
        <family val="0"/>
      </rPr>
      <t xml:space="preserve"> :</t>
    </r>
  </si>
  <si>
    <t>وزارة الاعــــــــــلام</t>
  </si>
  <si>
    <t xml:space="preserve">وزارة الاوقاف والشئون الدينية </t>
  </si>
  <si>
    <t>جملة قطاع الترفيه والثقافة والشئون الدينية</t>
  </si>
  <si>
    <t>9)</t>
  </si>
  <si>
    <r>
      <t>قطاع الطاقة والوقود</t>
    </r>
    <r>
      <rPr>
        <b/>
        <i/>
        <sz val="11"/>
        <rFont val="Arabic Transparent"/>
        <family val="0"/>
      </rPr>
      <t xml:space="preserve"> :</t>
    </r>
  </si>
  <si>
    <t>وزارة النفط والغاز</t>
  </si>
  <si>
    <t>وزارة الكهرباء والمياه (قطاع الكهرباء)</t>
  </si>
  <si>
    <t>جملة قطاع الطاقة والوقود</t>
  </si>
  <si>
    <t>10)</t>
  </si>
  <si>
    <r>
      <t>قطاع الزراعة وشئون الغابات والاسماك   والصيد</t>
    </r>
    <r>
      <rPr>
        <b/>
        <i/>
        <sz val="11"/>
        <rFont val="Monotype Koufi"/>
        <family val="0"/>
      </rPr>
      <t xml:space="preserve"> :</t>
    </r>
  </si>
  <si>
    <t>وزارة الزراعة والثروة السمكية</t>
  </si>
  <si>
    <t>جملة قطاع الزراعة وشئون الغابات والاسماك والصيد</t>
  </si>
  <si>
    <t>12)</t>
  </si>
  <si>
    <r>
      <t>قطاع النقل والاتصالات</t>
    </r>
    <r>
      <rPr>
        <b/>
        <i/>
        <sz val="11"/>
        <rFont val="Arabic Transparent"/>
        <family val="0"/>
      </rPr>
      <t xml:space="preserve"> :</t>
    </r>
  </si>
  <si>
    <t>وزارة النقل والإسكان (قطاع النقل)</t>
  </si>
  <si>
    <t>وزارة الإتصــــــــــالات</t>
  </si>
  <si>
    <t>جملة قطاع النقل والإتصالات</t>
  </si>
  <si>
    <t>13)</t>
  </si>
  <si>
    <r>
      <t>شئون اقتصادية اخرى</t>
    </r>
    <r>
      <rPr>
        <b/>
        <i/>
        <sz val="11"/>
        <rFont val="Arabic Transparent"/>
        <family val="0"/>
      </rPr>
      <t xml:space="preserve"> :</t>
    </r>
  </si>
  <si>
    <t>وزارة الاقتصاد الوطنـي</t>
  </si>
  <si>
    <t>جملة شئون اقتصادية اخرى</t>
  </si>
  <si>
    <t>14)</t>
  </si>
  <si>
    <r>
      <t>الاخـــــــرى</t>
    </r>
    <r>
      <rPr>
        <b/>
        <i/>
        <sz val="11"/>
        <rFont val="Arabic Transparent"/>
        <family val="0"/>
      </rPr>
      <t xml:space="preserve"> :</t>
    </r>
  </si>
  <si>
    <t>احتياطي مخصص</t>
  </si>
  <si>
    <t>الاجمالــــــــي</t>
  </si>
  <si>
    <r>
      <t xml:space="preserve">(ع 5)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</si>
  <si>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جدول رقم (3/ 1)</t>
  </si>
  <si>
    <t>للسنة المالية 2001م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</si>
  <si>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</si>
  <si>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</si>
  <si>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</si>
  <si>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</si>
  <si>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إستردادات اقساط القروض :</t>
  </si>
  <si>
    <t>استردادات قروض من هيئات ومؤسسات عامة وغيرها</t>
  </si>
  <si>
    <t>بيع استثمارات في هيئات ومؤسسات عامة وخاصة</t>
  </si>
  <si>
    <r>
      <t xml:space="preserve">(ع 6)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</si>
  <si>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جدول رقم (4/ 1)</t>
  </si>
  <si>
    <t>تقديرات المصروفات الجارية والرأسمالية</t>
  </si>
  <si>
    <t>حسب التخصصات الوظيفية للوزارات المدنية للسنة المالية 2001</t>
  </si>
  <si>
    <t>المصروفات</t>
  </si>
  <si>
    <t>جملة</t>
  </si>
  <si>
    <t>الجارية</t>
  </si>
  <si>
    <t>الرأسمالية</t>
  </si>
  <si>
    <r>
      <t>قطاع الخدمات العامة</t>
    </r>
    <r>
      <rPr>
        <b/>
        <sz val="11"/>
        <rFont val="Arabic Transparent"/>
        <family val="0"/>
      </rPr>
      <t xml:space="preserve"> :</t>
    </r>
  </si>
  <si>
    <r>
      <t>ديوان البلاط السلطاني</t>
    </r>
    <r>
      <rPr>
        <b/>
        <u val="single"/>
        <sz val="11"/>
        <rFont val="Arabic Transparent"/>
        <family val="0"/>
      </rPr>
      <t xml:space="preserve"> </t>
    </r>
  </si>
  <si>
    <t>الامانة العامة لمجلس الوزراء</t>
  </si>
  <si>
    <t>مكتب الممثل الخاص لجلالة السلطان</t>
  </si>
  <si>
    <t>مكتب المستشار  الخاص لجلالة السلطان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</si>
  <si>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</si>
  <si>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</si>
  <si>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</si>
  <si>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</si>
  <si>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الامانة العامة للجنة العليا للمؤتمرات</t>
  </si>
  <si>
    <t>جهاز الرقابة الماليه للدولة</t>
  </si>
  <si>
    <r>
      <t>قطاع الامن والنظام العام</t>
    </r>
    <r>
      <rPr>
        <b/>
        <sz val="11"/>
        <rFont val="Arabic Transparent"/>
        <family val="0"/>
      </rPr>
      <t xml:space="preserve"> :</t>
    </r>
  </si>
  <si>
    <t>ديوان البلاط السلطاني (مخصصات الوزراء والشيوخ والحاشية)</t>
  </si>
  <si>
    <t>وزارة الداخلية</t>
  </si>
  <si>
    <t xml:space="preserve">وزارة العـــدل </t>
  </si>
  <si>
    <t>وزارة العدل / المحكمة الجزائية</t>
  </si>
  <si>
    <t>وزارة العدل / المحكمة التجارية</t>
  </si>
  <si>
    <t>الإدعاء العام</t>
  </si>
  <si>
    <r>
      <t xml:space="preserve">قطاع التعليم </t>
    </r>
    <r>
      <rPr>
        <b/>
        <sz val="11"/>
        <rFont val="Arabic Transparent"/>
        <family val="0"/>
      </rPr>
      <t>:</t>
    </r>
  </si>
  <si>
    <t>وزارة الخارجية (المعهد الدبلوماسي)</t>
  </si>
  <si>
    <t>من 11506 الى 11516</t>
  </si>
  <si>
    <t>وزارة الشئون الاجتماعية والعمل والتدريب المهني(التدريب المهني)</t>
  </si>
  <si>
    <t>معهد الادارة العامة</t>
  </si>
  <si>
    <t>وزارة التعليم العالي</t>
  </si>
  <si>
    <t>مجلس التعليم العالي</t>
  </si>
  <si>
    <t>وزارة الاوقاف والشئون الدينية  (معهد العلوم الشرعية)</t>
  </si>
  <si>
    <r>
      <t>قطاع الصحة</t>
    </r>
    <r>
      <rPr>
        <b/>
        <sz val="11"/>
        <rFont val="Arabic Transparent"/>
        <family val="0"/>
      </rPr>
      <t xml:space="preserve"> :</t>
    </r>
  </si>
  <si>
    <t>وزارة الصحة</t>
  </si>
  <si>
    <r>
      <t>قطاع الضمان والرعاية الاجتماعية</t>
    </r>
    <r>
      <rPr>
        <b/>
        <sz val="11"/>
        <rFont val="Arabic Transparent"/>
        <family val="0"/>
      </rPr>
      <t xml:space="preserve"> :</t>
    </r>
  </si>
  <si>
    <t>من 11501 الى 11505</t>
  </si>
  <si>
    <t>وزارة الشئون الاجتماعية والعمل والتدريب المهنى</t>
  </si>
  <si>
    <t>الامانة العامة لمجلس الخدمة المدنية</t>
  </si>
  <si>
    <t>موازنات الفائض والدعم / دعم المواطنين والمؤسسات الاخرى</t>
  </si>
  <si>
    <t>موازنة المساهمة في معاشات موظفي الحكومه العمانيين</t>
  </si>
  <si>
    <t>موازنة معاشات ومكافآت ما بعد الخدمة</t>
  </si>
  <si>
    <t>تابع جدول رقم (4/ 1)</t>
  </si>
  <si>
    <r>
      <t>قطاع الاسكان</t>
    </r>
    <r>
      <rPr>
        <b/>
        <sz val="11"/>
        <rFont val="Arabic Transparent"/>
        <family val="0"/>
      </rPr>
      <t xml:space="preserve"> :</t>
    </r>
  </si>
  <si>
    <t>ديوان البلاط السلطاني ويشمل :</t>
  </si>
  <si>
    <t>ـ  بلدية مسقط</t>
  </si>
  <si>
    <t>ـ  مستشار حفظ البيئة</t>
  </si>
  <si>
    <t>ـ  مكتب تطوير صحار</t>
  </si>
  <si>
    <t>ـ  مستشار جلالة السلطان للشؤون البيئية</t>
  </si>
  <si>
    <t>وزارة النقل والاسكان (الاسكان)</t>
  </si>
  <si>
    <t xml:space="preserve">    11903       و11908</t>
  </si>
  <si>
    <t>وزارة الكهرباء والمياه ( المياه)</t>
  </si>
  <si>
    <t>وزارة البلديات الاقليمية والبيئة</t>
  </si>
  <si>
    <t>مكتب وزير الدولة ومحافظ ظفار</t>
  </si>
  <si>
    <t>أمانة سر اللجنة العليا لتخطيط المدن</t>
  </si>
  <si>
    <r>
      <t>قطاع الترفيه والثقافة والشئون الدينية</t>
    </r>
    <r>
      <rPr>
        <b/>
        <sz val="10"/>
        <rFont val="Arabic Transparent"/>
        <family val="0"/>
      </rPr>
      <t xml:space="preserve"> :</t>
    </r>
  </si>
  <si>
    <t>وزارة الاعلام</t>
  </si>
  <si>
    <t>وزارة التراث القومي والثقافة</t>
  </si>
  <si>
    <t>موازنات الفائض والدعم :</t>
  </si>
  <si>
    <t>ــ  مؤسسة عمان للصحافة والانباء والنشر والاعلان</t>
  </si>
  <si>
    <t>ــ  الهيئة القومية للكشافة والمرشدات</t>
  </si>
  <si>
    <r>
      <t>قطاع الطاقة والوقود</t>
    </r>
    <r>
      <rPr>
        <b/>
        <sz val="10"/>
        <rFont val="Arabic Transparent"/>
        <family val="0"/>
      </rPr>
      <t xml:space="preserve"> :</t>
    </r>
  </si>
  <si>
    <t>من 11901 الى 11907</t>
  </si>
  <si>
    <t>وزارة الكهرباء والمياه (الكهرباء)</t>
  </si>
  <si>
    <r>
      <t>قطاع الزراعة وشئون الغابات والاسماك .والصيد</t>
    </r>
    <r>
      <rPr>
        <b/>
        <sz val="11"/>
        <rFont val="Arabic Transparent"/>
        <family val="0"/>
      </rPr>
      <t xml:space="preserve"> :</t>
    </r>
  </si>
  <si>
    <r>
      <t>قطاع النقل والاتصالات</t>
    </r>
    <r>
      <rPr>
        <b/>
        <sz val="11"/>
        <rFont val="Arabic Transparent"/>
        <family val="0"/>
      </rPr>
      <t xml:space="preserve"> :</t>
    </r>
  </si>
  <si>
    <t>وزارة النقل والاسكان (النقل)</t>
  </si>
  <si>
    <r>
      <t>شئون اقتصادية اخرى</t>
    </r>
    <r>
      <rPr>
        <b/>
        <sz val="11"/>
        <rFont val="Arabic Transparent"/>
        <family val="0"/>
      </rPr>
      <t xml:space="preserve"> :</t>
    </r>
  </si>
  <si>
    <t>مكتب مستشار جلالة السلطان لشئون التخطيط الاقتصادي</t>
  </si>
  <si>
    <t>ـ  الهيئة العامة للمخازن والاحتياطي الغذائي</t>
  </si>
  <si>
    <t>ـ المركز العماني لترويج الاستثمار وتنمية الصادرات</t>
  </si>
  <si>
    <r>
      <t xml:space="preserve">(ع 11) </t>
    </r>
    <r>
      <rPr>
        <sz val="11"/>
        <rFont val="Arial"/>
        <family val="2"/>
      </rPr>
      <t>A</t>
    </r>
    <r>
      <rPr>
        <sz val="14"/>
        <rFont val="AF_Najed"/>
        <family val="0"/>
      </rPr>
      <t xml:space="preserve"> مرسوم 1 </t>
    </r>
    <r>
      <rPr>
        <sz val="12"/>
        <rFont val="Arial"/>
        <family val="2"/>
      </rPr>
      <t>xls</t>
    </r>
  </si>
  <si>
    <t>الوزاره / الوحدة</t>
  </si>
  <si>
    <t xml:space="preserve">ديـوان البلاط السلطـاني </t>
  </si>
  <si>
    <t>الامانه العامه لمجلس الوزراء</t>
  </si>
  <si>
    <t>وزارة الشئون القانونية</t>
  </si>
  <si>
    <t xml:space="preserve">وزارة الماليـــــة </t>
  </si>
  <si>
    <t>وزارة الخارجيـــة</t>
  </si>
  <si>
    <t>وزارة الاعــــلام</t>
  </si>
  <si>
    <t xml:space="preserve">وزارة العـــــــدل </t>
  </si>
  <si>
    <t>وزارة الصحــــــة</t>
  </si>
  <si>
    <t>وزارة التربيـة والتعليم</t>
  </si>
  <si>
    <t>وزارة  النقــل والاســكان</t>
  </si>
  <si>
    <t>وزارة الكهربــاء والميــاه</t>
  </si>
  <si>
    <t>وزارة الاتصــــــــالات</t>
  </si>
  <si>
    <t>اللجنه العليا للاحتفالات بالعيد الوطني</t>
  </si>
  <si>
    <t>مكتب وزير الدولة ومحافظ ظفـــار</t>
  </si>
  <si>
    <t>مكتب وزير الدوله ومحافظ مســقط</t>
  </si>
  <si>
    <t>مكتب المستشار الخاص لجلالة السلطان</t>
  </si>
  <si>
    <t>مجلـــــس المناقصـــــــات</t>
  </si>
  <si>
    <t>مكتب مستشارجلالة السلطان لشئون التخطيط  الاقتصادي</t>
  </si>
  <si>
    <t xml:space="preserve">مكتب مستشار جلالة السلطان للاتصالات الخارجيه </t>
  </si>
  <si>
    <t>مجلـــس الشـــورى</t>
  </si>
  <si>
    <t>وزارة الخدمــة المدنيـة</t>
  </si>
  <si>
    <t>الامانه العامه لمجلس الخدمه المدنيه</t>
  </si>
  <si>
    <t>امانة سر اللجنه العليا لتخطيط المدن</t>
  </si>
  <si>
    <t>وزارة العدل / المحكمـه الجزائيــه</t>
  </si>
  <si>
    <t>وزارة العـــدل / المحكمــة التجاريــة</t>
  </si>
  <si>
    <t>الامانه العامه للجنه العليا للمؤتمرات</t>
  </si>
  <si>
    <t>معهـد الادارة العامـة</t>
  </si>
  <si>
    <t>وزارة التعليم العالــي</t>
  </si>
  <si>
    <t>مجلـس الدولـــة</t>
  </si>
  <si>
    <t>الإدعــاء العـــام</t>
  </si>
  <si>
    <t>مجلـس التعليم العالي</t>
  </si>
  <si>
    <t>تقديرات المصروفات الجارية والراسمالية</t>
  </si>
  <si>
    <t>للوزارات المدنية للسنة المالية 2001م</t>
  </si>
  <si>
    <t>جدول رقم (4)</t>
  </si>
  <si>
    <t xml:space="preserve">المصروفات الجارية </t>
  </si>
  <si>
    <t>المصروفات الرأسمالية</t>
  </si>
  <si>
    <t>جملة المصروفات</t>
  </si>
  <si>
    <t>رقم الميزانية</t>
  </si>
  <si>
    <t>موازنة الفائض والدعم</t>
  </si>
  <si>
    <t>موازنة المساهمة في معاشات موظفي الحكومة العمانيين</t>
  </si>
  <si>
    <t>إحتياطي مخصص</t>
  </si>
  <si>
    <t>الإجمالــــــــــــــــــــــــي</t>
  </si>
  <si>
    <t>(ألف ريال عماني)</t>
  </si>
  <si>
    <t>موازنة معاشات ومكافئات  ما بعد الخدمة</t>
  </si>
</sst>
</file>

<file path=xl/styles.xml><?xml version="1.0" encoding="utf-8"?>
<styleSheet xmlns="http://schemas.openxmlformats.org/spreadsheetml/2006/main">
  <numFmts count="49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ر.س.&quot;\ #,##0;&quot;ر.س.&quot;\ \-#,##0"/>
    <numFmt numFmtId="171" formatCode="&quot;ر.س.&quot;\ #,##0;[Red]&quot;ر.س.&quot;\ \-#,##0"/>
    <numFmt numFmtId="172" formatCode="&quot;ر.س.&quot;\ #,##0.00;&quot;ر.س.&quot;\ \-#,##0.00"/>
    <numFmt numFmtId="173" formatCode="&quot;ر.س.&quot;\ #,##0.00;[Red]&quot;ر.س.&quot;\ \-#,##0.00"/>
    <numFmt numFmtId="174" formatCode="_ &quot;ر.س.&quot;\ * #,##0_ ;_ &quot;ر.س.&quot;\ * \-#,##0_ ;_ &quot;ر.س.&quot;\ * &quot;-&quot;_ ;_ @_ "/>
    <numFmt numFmtId="175" formatCode="_ * #,##0_ ;_ * \-#,##0_ ;_ * &quot;-&quot;_ ;_ @_ "/>
    <numFmt numFmtId="176" formatCode="_ &quot;ر.س.&quot;\ * #,##0.00_ ;_ &quot;ر.س.&quot;\ * \-#,##0.00_ ;_ &quot;ر.س.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yyyy/mm/dd"/>
    <numFmt numFmtId="202" formatCode="###\ ###\ ###"/>
    <numFmt numFmtId="203" formatCode="d/m"/>
    <numFmt numFmtId="204" formatCode="###\ ###\ \ \ \ 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abic Transparent"/>
      <family val="0"/>
    </font>
    <font>
      <b/>
      <i/>
      <sz val="12"/>
      <name val="Arabic Transparent"/>
      <family val="0"/>
    </font>
    <font>
      <sz val="12"/>
      <name val="Arabic Transparent"/>
      <family val="0"/>
    </font>
    <font>
      <b/>
      <i/>
      <u val="single"/>
      <sz val="12"/>
      <name val="Monotype Koufi"/>
      <family val="0"/>
    </font>
    <font>
      <b/>
      <i/>
      <u val="single"/>
      <sz val="14"/>
      <name val="Monotype Koufi"/>
      <family val="0"/>
    </font>
    <font>
      <b/>
      <u val="single"/>
      <sz val="13"/>
      <name val="Arabic Transparent"/>
      <family val="0"/>
    </font>
    <font>
      <b/>
      <u val="single"/>
      <sz val="12"/>
      <name val="Monotype Koufi"/>
      <family val="0"/>
    </font>
    <font>
      <b/>
      <u val="single"/>
      <sz val="12"/>
      <name val="Arabic Transparent"/>
      <family val="0"/>
    </font>
    <font>
      <b/>
      <sz val="10"/>
      <name val="Arabic Transparent"/>
      <family val="0"/>
    </font>
    <font>
      <sz val="14"/>
      <name val="AF_Najed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F_Naje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Simplified Arabic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3"/>
      <name val="Simplified Arabic"/>
      <family val="0"/>
    </font>
    <font>
      <b/>
      <u val="single"/>
      <sz val="14"/>
      <name val="Simplified Arabic"/>
      <family val="0"/>
    </font>
    <font>
      <sz val="10"/>
      <name val="Arabic Transparent"/>
      <family val="0"/>
    </font>
    <font>
      <b/>
      <sz val="14"/>
      <name val="Arabic Transparent"/>
      <family val="0"/>
    </font>
    <font>
      <b/>
      <u val="single"/>
      <sz val="14"/>
      <name val="Arabic Transparent"/>
      <family val="0"/>
    </font>
    <font>
      <b/>
      <u val="single"/>
      <sz val="14"/>
      <name val="Monotype Koufi"/>
      <family val="0"/>
    </font>
    <font>
      <b/>
      <i/>
      <sz val="14"/>
      <name val="Arabic Transparent"/>
      <family val="0"/>
    </font>
    <font>
      <sz val="9"/>
      <name val="Arabic Transparent"/>
      <family val="0"/>
    </font>
    <font>
      <b/>
      <sz val="11"/>
      <name val="Arabic Transparent"/>
      <family val="0"/>
    </font>
    <font>
      <sz val="14"/>
      <name val="Arabic Transparent"/>
      <family val="0"/>
    </font>
    <font>
      <b/>
      <u val="single"/>
      <sz val="12"/>
      <name val="Arial"/>
      <family val="2"/>
    </font>
    <font>
      <sz val="11"/>
      <name val="Arabic Transparent"/>
      <family val="0"/>
    </font>
    <font>
      <b/>
      <sz val="13"/>
      <name val="Arabic Transparent"/>
      <family val="0"/>
    </font>
    <font>
      <b/>
      <i/>
      <u val="single"/>
      <sz val="13"/>
      <name val="Monotype Koufi"/>
      <family val="0"/>
    </font>
    <font>
      <b/>
      <i/>
      <sz val="13"/>
      <name val="Arabic Transparent"/>
      <family val="0"/>
    </font>
    <font>
      <b/>
      <i/>
      <sz val="13"/>
      <name val="Monotype Koufi"/>
      <family val="0"/>
    </font>
    <font>
      <b/>
      <sz val="11"/>
      <name val="Times New Roman"/>
      <family val="1"/>
    </font>
    <font>
      <b/>
      <i/>
      <sz val="12"/>
      <name val="Arial"/>
      <family val="2"/>
    </font>
    <font>
      <b/>
      <sz val="9"/>
      <name val="Arabic Transparent"/>
      <family val="0"/>
    </font>
    <font>
      <b/>
      <i/>
      <u val="single"/>
      <sz val="11"/>
      <name val="Monotype Koufi"/>
      <family val="0"/>
    </font>
    <font>
      <b/>
      <i/>
      <sz val="11"/>
      <name val="Arabic Transparent"/>
      <family val="0"/>
    </font>
    <font>
      <b/>
      <u val="single"/>
      <sz val="11"/>
      <name val="Monotype Koufi"/>
      <family val="0"/>
    </font>
    <font>
      <b/>
      <i/>
      <sz val="11"/>
      <name val="Monotype Koufi"/>
      <family val="0"/>
    </font>
    <font>
      <b/>
      <i/>
      <u val="single"/>
      <sz val="12"/>
      <name val="Arial"/>
      <family val="2"/>
    </font>
    <font>
      <b/>
      <i/>
      <sz val="13"/>
      <name val="Simplified Arabic"/>
      <family val="0"/>
    </font>
    <font>
      <b/>
      <u val="single"/>
      <sz val="13"/>
      <name val="Monotype Koufi"/>
      <family val="0"/>
    </font>
    <font>
      <b/>
      <i/>
      <u val="single"/>
      <sz val="13"/>
      <name val="Simplified Arabic"/>
      <family val="0"/>
    </font>
    <font>
      <b/>
      <u val="single"/>
      <sz val="11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 vertical="center" readingOrder="2"/>
    </xf>
    <xf numFmtId="194" fontId="3" fillId="0" borderId="0" xfId="0" applyNumberFormat="1" applyFont="1" applyAlignment="1">
      <alignment vertical="center" readingOrder="2"/>
    </xf>
    <xf numFmtId="0" fontId="1" fillId="0" borderId="0" xfId="0" applyFont="1" applyAlignment="1">
      <alignment horizontal="right" readingOrder="2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readingOrder="2"/>
    </xf>
    <xf numFmtId="0" fontId="9" fillId="0" borderId="0" xfId="0" applyFont="1" applyAlignment="1">
      <alignment horizontal="centerContinuous" vertical="center" readingOrder="2"/>
    </xf>
    <xf numFmtId="0" fontId="4" fillId="0" borderId="0" xfId="0" applyFont="1" applyAlignment="1">
      <alignment horizontal="centerContinuous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Continuous" vertical="center" readingOrder="2"/>
    </xf>
    <xf numFmtId="0" fontId="13" fillId="0" borderId="0" xfId="0" applyFont="1" applyAlignment="1">
      <alignment horizontal="left" vertical="center" readingOrder="2"/>
    </xf>
    <xf numFmtId="0" fontId="5" fillId="0" borderId="10" xfId="0" applyFont="1" applyBorder="1" applyAlignment="1">
      <alignment vertical="center" readingOrder="2"/>
    </xf>
    <xf numFmtId="0" fontId="11" fillId="0" borderId="11" xfId="0" applyFont="1" applyBorder="1" applyAlignment="1">
      <alignment horizontal="right" vertical="center" readingOrder="2"/>
    </xf>
    <xf numFmtId="198" fontId="5" fillId="0" borderId="12" xfId="0" applyNumberFormat="1" applyFont="1" applyBorder="1" applyAlignment="1">
      <alignment vertical="center" readingOrder="2"/>
    </xf>
    <xf numFmtId="0" fontId="0" fillId="0" borderId="10" xfId="0" applyFont="1" applyBorder="1" applyAlignment="1">
      <alignment vertical="center" readingOrder="2"/>
    </xf>
    <xf numFmtId="0" fontId="5" fillId="0" borderId="13" xfId="0" applyFont="1" applyBorder="1" applyAlignment="1">
      <alignment horizontal="right" vertical="center" readingOrder="2"/>
    </xf>
    <xf numFmtId="0" fontId="5" fillId="0" borderId="12" xfId="0" applyNumberFormat="1" applyFont="1" applyBorder="1" applyAlignment="1">
      <alignment vertical="center" readingOrder="2"/>
    </xf>
    <xf numFmtId="0" fontId="0" fillId="0" borderId="14" xfId="0" applyFont="1" applyBorder="1" applyAlignment="1">
      <alignment vertical="center" readingOrder="2"/>
    </xf>
    <xf numFmtId="0" fontId="5" fillId="0" borderId="15" xfId="0" applyFont="1" applyBorder="1" applyAlignment="1">
      <alignment horizontal="right" vertical="center" readingOrder="2"/>
    </xf>
    <xf numFmtId="0" fontId="5" fillId="0" borderId="16" xfId="0" applyNumberFormat="1" applyFont="1" applyBorder="1" applyAlignment="1">
      <alignment vertical="center" readingOrder="2"/>
    </xf>
    <xf numFmtId="0" fontId="12" fillId="0" borderId="13" xfId="0" applyFont="1" applyBorder="1" applyAlignment="1">
      <alignment horizontal="right" vertical="center" readingOrder="2"/>
    </xf>
    <xf numFmtId="0" fontId="11" fillId="0" borderId="13" xfId="0" applyFont="1" applyBorder="1" applyAlignment="1">
      <alignment horizontal="right" vertical="center" readingOrder="2"/>
    </xf>
    <xf numFmtId="191" fontId="7" fillId="0" borderId="17" xfId="0" applyNumberFormat="1" applyFont="1" applyBorder="1" applyAlignment="1">
      <alignment vertical="center" readingOrder="2"/>
    </xf>
    <xf numFmtId="191" fontId="7" fillId="0" borderId="16" xfId="0" applyNumberFormat="1" applyFont="1" applyBorder="1" applyAlignment="1">
      <alignment vertical="center" readingOrder="2"/>
    </xf>
    <xf numFmtId="0" fontId="0" fillId="1" borderId="14" xfId="0" applyFont="1" applyFill="1" applyBorder="1" applyAlignment="1">
      <alignment vertical="center" readingOrder="2"/>
    </xf>
    <xf numFmtId="0" fontId="5" fillId="1" borderId="15" xfId="0" applyFont="1" applyFill="1" applyBorder="1" applyAlignment="1">
      <alignment horizontal="right" vertical="center" readingOrder="2"/>
    </xf>
    <xf numFmtId="0" fontId="5" fillId="1" borderId="16" xfId="0" applyNumberFormat="1" applyFont="1" applyFill="1" applyBorder="1" applyAlignment="1">
      <alignment vertical="center" readingOrder="2"/>
    </xf>
    <xf numFmtId="0" fontId="5" fillId="1" borderId="16" xfId="0" applyFont="1" applyFill="1" applyBorder="1" applyAlignment="1">
      <alignment horizontal="centerContinuous" vertical="center" readingOrder="2"/>
    </xf>
    <xf numFmtId="0" fontId="5" fillId="1" borderId="14" xfId="0" applyFont="1" applyFill="1" applyBorder="1" applyAlignment="1">
      <alignment horizontal="centerContinuous" vertical="center" readingOrder="2"/>
    </xf>
    <xf numFmtId="0" fontId="1" fillId="1" borderId="16" xfId="0" applyFont="1" applyFill="1" applyBorder="1" applyAlignment="1">
      <alignment horizontal="centerContinuous" vertical="center" readingOrder="2"/>
    </xf>
    <xf numFmtId="0" fontId="14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" vertical="center"/>
    </xf>
    <xf numFmtId="201" fontId="14" fillId="0" borderId="0" xfId="0" applyNumberFormat="1" applyFont="1" applyBorder="1" applyAlignment="1">
      <alignment horizontal="right" vertical="center" readingOrder="2"/>
    </xf>
    <xf numFmtId="0" fontId="3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1" borderId="18" xfId="0" applyFont="1" applyFill="1" applyBorder="1" applyAlignment="1">
      <alignment horizontal="center" vertical="center"/>
    </xf>
    <xf numFmtId="0" fontId="36" fillId="1" borderId="19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97" fontId="37" fillId="0" borderId="12" xfId="0" applyNumberFormat="1" applyFont="1" applyBorder="1" applyAlignment="1">
      <alignment vertical="center"/>
    </xf>
    <xf numFmtId="202" fontId="1" fillId="1" borderId="16" xfId="0" applyNumberFormat="1" applyFont="1" applyFill="1" applyBorder="1" applyAlignment="1">
      <alignment horizontal="center" vertical="center"/>
    </xf>
    <xf numFmtId="0" fontId="37" fillId="1" borderId="14" xfId="0" applyFont="1" applyFill="1" applyBorder="1" applyAlignment="1">
      <alignment horizontal="center" vertical="center"/>
    </xf>
    <xf numFmtId="197" fontId="37" fillId="1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Continuous"/>
    </xf>
    <xf numFmtId="193" fontId="0" fillId="0" borderId="0" xfId="42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202" fontId="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93" fontId="0" fillId="0" borderId="0" xfId="42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93" fontId="0" fillId="0" borderId="0" xfId="42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202" fontId="13" fillId="0" borderId="0" xfId="0" applyNumberFormat="1" applyFont="1" applyAlignment="1">
      <alignment/>
    </xf>
    <xf numFmtId="0" fontId="40" fillId="1" borderId="16" xfId="0" applyFont="1" applyFill="1" applyBorder="1" applyAlignment="1">
      <alignment horizontal="centerContinuous" vertical="center"/>
    </xf>
    <xf numFmtId="193" fontId="1" fillId="1" borderId="15" xfId="42" applyFont="1" applyFill="1" applyBorder="1" applyAlignment="1">
      <alignment horizontal="centerContinuous" vertical="center"/>
    </xf>
    <xf numFmtId="0" fontId="40" fillId="1" borderId="18" xfId="0" applyFont="1" applyFill="1" applyBorder="1" applyAlignment="1">
      <alignment horizontal="centerContinuous" vertical="center"/>
    </xf>
    <xf numFmtId="0" fontId="40" fillId="1" borderId="18" xfId="0" applyFont="1" applyFill="1" applyBorder="1" applyAlignment="1">
      <alignment horizontal="center" vertical="center"/>
    </xf>
    <xf numFmtId="202" fontId="40" fillId="1" borderId="18" xfId="0" applyNumberFormat="1" applyFont="1" applyFill="1" applyBorder="1" applyAlignment="1">
      <alignment horizontal="center" vertical="center"/>
    </xf>
    <xf numFmtId="0" fontId="40" fillId="1" borderId="17" xfId="0" applyFont="1" applyFill="1" applyBorder="1" applyAlignment="1">
      <alignment horizontal="centerContinuous" vertical="center"/>
    </xf>
    <xf numFmtId="1" fontId="40" fillId="1" borderId="20" xfId="42" applyNumberFormat="1" applyFont="1" applyFill="1" applyBorder="1" applyAlignment="1">
      <alignment horizontal="centerContinuous" vertical="center"/>
    </xf>
    <xf numFmtId="0" fontId="40" fillId="1" borderId="16" xfId="0" applyFont="1" applyFill="1" applyBorder="1" applyAlignment="1">
      <alignment horizontal="center" vertical="center"/>
    </xf>
    <xf numFmtId="0" fontId="40" fillId="1" borderId="17" xfId="0" applyFont="1" applyFill="1" applyBorder="1" applyAlignment="1">
      <alignment horizontal="center" vertical="center"/>
    </xf>
    <xf numFmtId="202" fontId="40" fillId="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1" fontId="1" fillId="0" borderId="0" xfId="42" applyNumberFormat="1" applyFont="1" applyAlignment="1">
      <alignment vertical="center"/>
    </xf>
    <xf numFmtId="0" fontId="36" fillId="0" borderId="18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198" fontId="36" fillId="0" borderId="18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Continuous" vertical="center"/>
    </xf>
    <xf numFmtId="1" fontId="40" fillId="0" borderId="0" xfId="42" applyNumberFormat="1" applyFont="1" applyAlignment="1">
      <alignment horizontal="centerContinuous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98" fontId="40" fillId="0" borderId="12" xfId="0" applyNumberFormat="1" applyFont="1" applyBorder="1" applyAlignment="1">
      <alignment vertical="center"/>
    </xf>
    <xf numFmtId="0" fontId="40" fillId="0" borderId="21" xfId="0" applyFont="1" applyBorder="1" applyAlignment="1">
      <alignment horizontal="right" vertical="center"/>
    </xf>
    <xf numFmtId="198" fontId="40" fillId="0" borderId="17" xfId="0" applyNumberFormat="1" applyFont="1" applyBorder="1" applyAlignment="1">
      <alignment vertical="center"/>
    </xf>
    <xf numFmtId="0" fontId="1" fillId="1" borderId="16" xfId="0" applyFont="1" applyFill="1" applyBorder="1" applyAlignment="1">
      <alignment horizontal="centerContinuous" vertical="center"/>
    </xf>
    <xf numFmtId="1" fontId="1" fillId="1" borderId="22" xfId="42" applyNumberFormat="1" applyFont="1" applyFill="1" applyBorder="1" applyAlignment="1">
      <alignment horizontal="centerContinuous" vertical="center"/>
    </xf>
    <xf numFmtId="0" fontId="36" fillId="1" borderId="16" xfId="0" applyFont="1" applyFill="1" applyBorder="1" applyAlignment="1">
      <alignment horizontal="center" vertical="center"/>
    </xf>
    <xf numFmtId="0" fontId="40" fillId="1" borderId="23" xfId="0" applyFont="1" applyFill="1" applyBorder="1" applyAlignment="1">
      <alignment horizontal="center" vertical="center"/>
    </xf>
    <xf numFmtId="198" fontId="40" fillId="1" borderId="16" xfId="0" applyNumberFormat="1" applyFont="1" applyFill="1" applyBorder="1" applyAlignment="1">
      <alignment vertical="center"/>
    </xf>
    <xf numFmtId="1" fontId="1" fillId="0" borderId="0" xfId="42" applyNumberFormat="1" applyFont="1" applyAlignment="1">
      <alignment horizontal="centerContinuous" vertical="center"/>
    </xf>
    <xf numFmtId="0" fontId="36" fillId="0" borderId="12" xfId="0" applyFont="1" applyBorder="1" applyAlignment="1">
      <alignment horizontal="center" vertical="center"/>
    </xf>
    <xf numFmtId="0" fontId="40" fillId="0" borderId="24" xfId="0" applyFont="1" applyBorder="1" applyAlignment="1">
      <alignment horizontal="right" vertical="center"/>
    </xf>
    <xf numFmtId="198" fontId="36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198" fontId="40" fillId="0" borderId="12" xfId="0" applyNumberFormat="1" applyFont="1" applyBorder="1" applyAlignment="1">
      <alignment horizontal="right" vertical="center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right" vertical="center" readingOrder="2"/>
    </xf>
    <xf numFmtId="198" fontId="40" fillId="0" borderId="25" xfId="0" applyNumberFormat="1" applyFont="1" applyBorder="1" applyAlignment="1">
      <alignment vertical="center"/>
    </xf>
    <xf numFmtId="1" fontId="1" fillId="1" borderId="15" xfId="42" applyNumberFormat="1" applyFont="1" applyFill="1" applyBorder="1" applyAlignment="1">
      <alignment horizontal="centerContinuous" vertical="center"/>
    </xf>
    <xf numFmtId="0" fontId="36" fillId="1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1" fontId="1" fillId="0" borderId="15" xfId="42" applyNumberFormat="1" applyFont="1" applyBorder="1" applyAlignment="1">
      <alignment horizontal="centerContinuous" vertical="center"/>
    </xf>
    <xf numFmtId="0" fontId="36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right" vertical="center"/>
    </xf>
    <xf numFmtId="198" fontId="40" fillId="0" borderId="16" xfId="0" applyNumberFormat="1" applyFont="1" applyBorder="1" applyAlignment="1">
      <alignment vertical="center"/>
    </xf>
    <xf numFmtId="203" fontId="44" fillId="0" borderId="0" xfId="0" applyNumberFormat="1" applyFont="1" applyAlignment="1">
      <alignment horizontal="right"/>
    </xf>
    <xf numFmtId="14" fontId="45" fillId="0" borderId="0" xfId="0" applyNumberFormat="1" applyFont="1" applyAlignment="1">
      <alignment horizontal="right"/>
    </xf>
    <xf numFmtId="202" fontId="0" fillId="0" borderId="0" xfId="0" applyNumberFormat="1" applyAlignment="1">
      <alignment/>
    </xf>
    <xf numFmtId="203" fontId="46" fillId="0" borderId="0" xfId="0" applyNumberFormat="1" applyFont="1" applyAlignment="1">
      <alignment horizontal="right" readingOrder="2"/>
    </xf>
    <xf numFmtId="0" fontId="45" fillId="0" borderId="0" xfId="0" applyFont="1" applyAlignment="1">
      <alignment horizontal="right"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wrapText="1"/>
    </xf>
    <xf numFmtId="0" fontId="36" fillId="0" borderId="0" xfId="0" applyFont="1" applyBorder="1" applyAlignment="1">
      <alignment horizontal="centerContinuous" wrapText="1"/>
    </xf>
    <xf numFmtId="0" fontId="3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48" fillId="0" borderId="0" xfId="0" applyFont="1" applyAlignment="1">
      <alignment horizontal="left" readingOrder="2"/>
    </xf>
    <xf numFmtId="0" fontId="49" fillId="1" borderId="18" xfId="0" applyFont="1" applyFill="1" applyBorder="1" applyAlignment="1">
      <alignment horizontal="center" vertical="center" wrapText="1"/>
    </xf>
    <xf numFmtId="0" fontId="49" fillId="1" borderId="12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right" vertical="center" readingOrder="2"/>
    </xf>
    <xf numFmtId="204" fontId="49" fillId="0" borderId="18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 readingOrder="2"/>
    </xf>
    <xf numFmtId="204" fontId="49" fillId="0" borderId="12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204" fontId="40" fillId="0" borderId="12" xfId="0" applyNumberFormat="1" applyFont="1" applyBorder="1" applyAlignment="1">
      <alignment horizontal="right" vertical="center"/>
    </xf>
    <xf numFmtId="0" fontId="36" fillId="1" borderId="16" xfId="0" applyFont="1" applyFill="1" applyBorder="1" applyAlignment="1">
      <alignment horizontal="centerContinuous" vertical="center"/>
    </xf>
    <xf numFmtId="0" fontId="49" fillId="1" borderId="14" xfId="0" applyFont="1" applyFill="1" applyBorder="1" applyAlignment="1">
      <alignment horizontal="center" vertical="center"/>
    </xf>
    <xf numFmtId="204" fontId="40" fillId="1" borderId="16" xfId="0" applyNumberFormat="1" applyFont="1" applyFill="1" applyBorder="1" applyAlignment="1">
      <alignment horizontal="right" vertical="center"/>
    </xf>
    <xf numFmtId="1" fontId="49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right" vertical="center" wrapText="1"/>
    </xf>
    <xf numFmtId="204" fontId="49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Continuous" vertical="center"/>
    </xf>
    <xf numFmtId="0" fontId="50" fillId="0" borderId="10" xfId="0" applyFont="1" applyBorder="1" applyAlignment="1">
      <alignment horizontal="right" vertical="center"/>
    </xf>
    <xf numFmtId="204" fontId="36" fillId="0" borderId="12" xfId="0" applyNumberFormat="1" applyFont="1" applyBorder="1" applyAlignment="1">
      <alignment horizontal="right" vertical="center"/>
    </xf>
    <xf numFmtId="0" fontId="49" fillId="1" borderId="16" xfId="0" applyFont="1" applyFill="1" applyBorder="1" applyAlignment="1">
      <alignment horizontal="center" vertical="center"/>
    </xf>
    <xf numFmtId="0" fontId="53" fillId="0" borderId="0" xfId="0" applyFont="1" applyAlignment="1">
      <alignment readingOrder="2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26" xfId="0" applyFont="1" applyBorder="1" applyAlignment="1">
      <alignment horizontal="right"/>
    </xf>
    <xf numFmtId="0" fontId="45" fillId="0" borderId="26" xfId="0" applyFont="1" applyBorder="1" applyAlignment="1">
      <alignment horizontal="right" readingOrder="2"/>
    </xf>
    <xf numFmtId="0" fontId="45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45" fillId="33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 readingOrder="2"/>
    </xf>
    <xf numFmtId="0" fontId="56" fillId="0" borderId="11" xfId="0" applyFont="1" applyBorder="1" applyAlignment="1">
      <alignment horizontal="right" vertical="center"/>
    </xf>
    <xf numFmtId="198" fontId="1" fillId="0" borderId="18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198" fontId="45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198" fontId="45" fillId="0" borderId="17" xfId="0" applyNumberFormat="1" applyFont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198" fontId="45" fillId="33" borderId="16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 readingOrder="2"/>
    </xf>
    <xf numFmtId="0" fontId="56" fillId="0" borderId="13" xfId="0" applyFont="1" applyBorder="1" applyAlignment="1">
      <alignment horizontal="right" vertical="center"/>
    </xf>
    <xf numFmtId="198" fontId="1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readingOrder="2"/>
    </xf>
    <xf numFmtId="0" fontId="34" fillId="0" borderId="0" xfId="0" applyFont="1" applyAlignment="1">
      <alignment horizontal="centerContinuous"/>
    </xf>
    <xf numFmtId="0" fontId="1" fillId="33" borderId="28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45" fillId="0" borderId="27" xfId="0" applyFont="1" applyBorder="1" applyAlignment="1">
      <alignment horizontal="right" readingOrder="2"/>
    </xf>
    <xf numFmtId="0" fontId="56" fillId="0" borderId="11" xfId="0" applyFont="1" applyBorder="1" applyAlignment="1">
      <alignment horizontal="right"/>
    </xf>
    <xf numFmtId="198" fontId="1" fillId="0" borderId="18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198" fontId="45" fillId="0" borderId="12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198" fontId="45" fillId="33" borderId="18" xfId="0" applyNumberFormat="1" applyFont="1" applyFill="1" applyBorder="1" applyAlignment="1">
      <alignment horizontal="right"/>
    </xf>
    <xf numFmtId="0" fontId="45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45" fillId="0" borderId="30" xfId="0" applyFont="1" applyBorder="1" applyAlignment="1">
      <alignment horizontal="right"/>
    </xf>
    <xf numFmtId="198" fontId="45" fillId="0" borderId="2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/>
    </xf>
    <xf numFmtId="198" fontId="45" fillId="33" borderId="16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right"/>
    </xf>
    <xf numFmtId="198" fontId="45" fillId="0" borderId="17" xfId="0" applyNumberFormat="1" applyFont="1" applyBorder="1" applyAlignment="1">
      <alignment horizontal="right"/>
    </xf>
    <xf numFmtId="0" fontId="45" fillId="0" borderId="20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right"/>
    </xf>
    <xf numFmtId="0" fontId="45" fillId="33" borderId="20" xfId="0" applyFont="1" applyFill="1" applyBorder="1" applyAlignment="1">
      <alignment horizontal="center"/>
    </xf>
    <xf numFmtId="198" fontId="45" fillId="33" borderId="17" xfId="0" applyNumberFormat="1" applyFont="1" applyFill="1" applyBorder="1" applyAlignment="1">
      <alignment horizontal="right"/>
    </xf>
    <xf numFmtId="0" fontId="3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54" fillId="0" borderId="0" xfId="0" applyFont="1" applyBorder="1" applyAlignment="1">
      <alignment horizontal="centerContinuous" wrapText="1"/>
    </xf>
    <xf numFmtId="0" fontId="54" fillId="0" borderId="0" xfId="0" applyFont="1" applyAlignment="1">
      <alignment horizontal="centerContinuous"/>
    </xf>
    <xf numFmtId="0" fontId="60" fillId="0" borderId="0" xfId="0" applyFont="1" applyAlignment="1">
      <alignment horizontal="centerContinuous"/>
    </xf>
    <xf numFmtId="0" fontId="45" fillId="0" borderId="0" xfId="0" applyFont="1" applyAlignment="1">
      <alignment horizontal="left" readingOrder="2"/>
    </xf>
    <xf numFmtId="0" fontId="37" fillId="1" borderId="18" xfId="0" applyFont="1" applyFill="1" applyBorder="1" applyAlignment="1">
      <alignment horizontal="centerContinuous" vertical="center" wrapText="1"/>
    </xf>
    <xf numFmtId="0" fontId="1" fillId="1" borderId="27" xfId="0" applyFont="1" applyFill="1" applyBorder="1" applyAlignment="1">
      <alignment horizontal="centerContinuous" vertical="center" wrapText="1"/>
    </xf>
    <xf numFmtId="0" fontId="61" fillId="1" borderId="19" xfId="0" applyFont="1" applyFill="1" applyBorder="1" applyAlignment="1">
      <alignment horizontal="centerContinuous" vertical="center" wrapText="1"/>
    </xf>
    <xf numFmtId="0" fontId="37" fillId="1" borderId="18" xfId="0" applyFont="1" applyFill="1" applyBorder="1" applyAlignment="1">
      <alignment horizontal="center" vertical="center" wrapText="1"/>
    </xf>
    <xf numFmtId="0" fontId="37" fillId="1" borderId="16" xfId="0" applyFont="1" applyFill="1" applyBorder="1" applyAlignment="1">
      <alignment horizontal="center" vertical="center" wrapText="1"/>
    </xf>
    <xf numFmtId="0" fontId="37" fillId="1" borderId="1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37" fillId="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right" vertical="center"/>
    </xf>
    <xf numFmtId="197" fontId="37" fillId="0" borderId="18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197" fontId="37" fillId="0" borderId="12" xfId="0" applyNumberFormat="1" applyFont="1" applyBorder="1" applyAlignment="1">
      <alignment horizontal="right" vertical="center"/>
    </xf>
    <xf numFmtId="0" fontId="1" fillId="1" borderId="16" xfId="0" applyFont="1" applyFill="1" applyBorder="1" applyAlignment="1">
      <alignment vertical="center"/>
    </xf>
    <xf numFmtId="0" fontId="1" fillId="1" borderId="15" xfId="0" applyFont="1" applyFill="1" applyBorder="1" applyAlignment="1">
      <alignment vertical="center"/>
    </xf>
    <xf numFmtId="0" fontId="54" fillId="1" borderId="16" xfId="0" applyFont="1" applyFill="1" applyBorder="1" applyAlignment="1">
      <alignment horizontal="centerContinuous" vertical="center"/>
    </xf>
    <xf numFmtId="197" fontId="37" fillId="1" borderId="16" xfId="0" applyNumberFormat="1" applyFont="1" applyFill="1" applyBorder="1" applyAlignment="1">
      <alignment horizontal="right" vertical="center"/>
    </xf>
    <xf numFmtId="0" fontId="54" fillId="0" borderId="12" xfId="0" applyFont="1" applyBorder="1" applyAlignment="1">
      <alignment horizontal="centerContinuous" vertical="center"/>
    </xf>
    <xf numFmtId="197" fontId="36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61" fillId="0" borderId="12" xfId="0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right" vertical="center" wrapText="1"/>
    </xf>
    <xf numFmtId="197" fontId="37" fillId="0" borderId="12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right" vertical="center" wrapText="1"/>
    </xf>
    <xf numFmtId="197" fontId="37" fillId="0" borderId="12" xfId="0" applyNumberFormat="1" applyFont="1" applyBorder="1" applyAlignment="1">
      <alignment horizontal="right" vertical="center" wrapText="1" indent="1"/>
    </xf>
    <xf numFmtId="0" fontId="54" fillId="1" borderId="16" xfId="0" applyFont="1" applyFill="1" applyBorder="1" applyAlignment="1">
      <alignment horizontal="center" vertical="center"/>
    </xf>
    <xf numFmtId="0" fontId="37" fillId="1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4" fillId="0" borderId="0" xfId="0" applyFont="1" applyAlignment="1">
      <alignment horizontal="centerContinuous" readingOrder="2"/>
    </xf>
    <xf numFmtId="0" fontId="8" fillId="0" borderId="0" xfId="0" applyFont="1" applyAlignment="1">
      <alignment horizontal="centerContinuous"/>
    </xf>
    <xf numFmtId="0" fontId="45" fillId="0" borderId="26" xfId="0" applyFont="1" applyBorder="1" applyAlignment="1">
      <alignment horizontal="right"/>
    </xf>
    <xf numFmtId="0" fontId="45" fillId="0" borderId="26" xfId="0" applyFont="1" applyBorder="1" applyAlignment="1">
      <alignment/>
    </xf>
    <xf numFmtId="0" fontId="45" fillId="33" borderId="1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Continuous" vertical="center"/>
    </xf>
    <xf numFmtId="0" fontId="1" fillId="33" borderId="28" xfId="0" applyFont="1" applyFill="1" applyBorder="1" applyAlignment="1">
      <alignment horizontal="centerContinuous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58" fillId="0" borderId="27" xfId="0" applyFont="1" applyBorder="1" applyAlignment="1">
      <alignment horizontal="right" vertical="center"/>
    </xf>
    <xf numFmtId="198" fontId="1" fillId="0" borderId="0" xfId="0" applyNumberFormat="1" applyFont="1" applyAlignment="1">
      <alignment vertical="center"/>
    </xf>
    <xf numFmtId="198" fontId="1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98" fontId="13" fillId="0" borderId="0" xfId="0" applyNumberFormat="1" applyFont="1" applyAlignment="1">
      <alignment vertical="center"/>
    </xf>
    <xf numFmtId="198" fontId="13" fillId="0" borderId="12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right" vertical="center"/>
    </xf>
    <xf numFmtId="198" fontId="13" fillId="0" borderId="31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45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199" fontId="13" fillId="0" borderId="31" xfId="0" applyNumberFormat="1" applyFont="1" applyBorder="1" applyAlignment="1">
      <alignment vertical="center"/>
    </xf>
    <xf numFmtId="199" fontId="13" fillId="0" borderId="12" xfId="0" applyNumberFormat="1" applyFont="1" applyBorder="1" applyAlignment="1">
      <alignment/>
    </xf>
    <xf numFmtId="0" fontId="45" fillId="0" borderId="32" xfId="0" applyFont="1" applyBorder="1" applyAlignment="1">
      <alignment horizontal="right" vertical="center" readingOrder="2"/>
    </xf>
    <xf numFmtId="199" fontId="13" fillId="0" borderId="31" xfId="0" applyNumberFormat="1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45" fillId="0" borderId="34" xfId="0" applyFont="1" applyBorder="1" applyAlignment="1">
      <alignment horizontal="right" vertical="center"/>
    </xf>
    <xf numFmtId="198" fontId="13" fillId="0" borderId="33" xfId="0" applyNumberFormat="1" applyFont="1" applyBorder="1" applyAlignment="1">
      <alignment vertical="center"/>
    </xf>
    <xf numFmtId="0" fontId="13" fillId="33" borderId="16" xfId="0" applyFont="1" applyFill="1" applyBorder="1" applyAlignment="1">
      <alignment horizontal="right" vertical="center"/>
    </xf>
    <xf numFmtId="0" fontId="45" fillId="33" borderId="22" xfId="0" applyFont="1" applyFill="1" applyBorder="1" applyAlignment="1">
      <alignment horizontal="center" vertical="center"/>
    </xf>
    <xf numFmtId="198" fontId="13" fillId="33" borderId="16" xfId="0" applyNumberFormat="1" applyFont="1" applyFill="1" applyBorder="1" applyAlignment="1">
      <alignment horizontal="right" vertical="center"/>
    </xf>
    <xf numFmtId="198" fontId="13" fillId="33" borderId="16" xfId="0" applyNumberFormat="1" applyFont="1" applyFill="1" applyBorder="1" applyAlignment="1">
      <alignment vertical="center"/>
    </xf>
    <xf numFmtId="198" fontId="1" fillId="0" borderId="35" xfId="0" applyNumberFormat="1" applyFont="1" applyBorder="1" applyAlignment="1">
      <alignment vertical="center"/>
    </xf>
    <xf numFmtId="198" fontId="1" fillId="0" borderId="36" xfId="0" applyNumberFormat="1" applyFont="1" applyBorder="1" applyAlignment="1">
      <alignment vertical="center"/>
    </xf>
    <xf numFmtId="0" fontId="45" fillId="0" borderId="29" xfId="0" applyFont="1" applyBorder="1" applyAlignment="1">
      <alignment horizontal="right" vertical="center" readingOrder="2"/>
    </xf>
    <xf numFmtId="198" fontId="13" fillId="0" borderId="25" xfId="0" applyNumberFormat="1" applyFont="1" applyBorder="1" applyAlignment="1">
      <alignment horizontal="right" vertical="center"/>
    </xf>
    <xf numFmtId="199" fontId="13" fillId="0" borderId="25" xfId="0" applyNumberFormat="1" applyFont="1" applyBorder="1" applyAlignment="1">
      <alignment/>
    </xf>
    <xf numFmtId="198" fontId="13" fillId="0" borderId="25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45" fillId="0" borderId="35" xfId="0" applyFont="1" applyBorder="1" applyAlignment="1">
      <alignment horizontal="right" vertical="center"/>
    </xf>
    <xf numFmtId="198" fontId="13" fillId="0" borderId="31" xfId="0" applyNumberFormat="1" applyFont="1" applyBorder="1" applyAlignment="1">
      <alignment horizontal="right" vertical="center"/>
    </xf>
    <xf numFmtId="198" fontId="13" fillId="0" borderId="32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198" fontId="13" fillId="0" borderId="12" xfId="0" applyNumberFormat="1" applyFont="1" applyBorder="1" applyAlignment="1">
      <alignment horizontal="right" vertical="center"/>
    </xf>
    <xf numFmtId="198" fontId="13" fillId="0" borderId="35" xfId="0" applyNumberFormat="1" applyFont="1" applyBorder="1" applyAlignment="1">
      <alignment vertical="center"/>
    </xf>
    <xf numFmtId="198" fontId="13" fillId="0" borderId="36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198" fontId="45" fillId="0" borderId="29" xfId="0" applyNumberFormat="1" applyFont="1" applyBorder="1" applyAlignment="1">
      <alignment vertical="center"/>
    </xf>
    <xf numFmtId="198" fontId="45" fillId="0" borderId="25" xfId="0" applyNumberFormat="1" applyFont="1" applyBorder="1" applyAlignment="1">
      <alignment vertical="center"/>
    </xf>
    <xf numFmtId="198" fontId="13" fillId="0" borderId="18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198" fontId="13" fillId="33" borderId="2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198" fontId="45" fillId="0" borderId="36" xfId="0" applyNumberFormat="1" applyFont="1" applyBorder="1" applyAlignment="1">
      <alignment horizontal="right" vertical="center"/>
    </xf>
    <xf numFmtId="0" fontId="64" fillId="0" borderId="0" xfId="0" applyFont="1" applyAlignment="1">
      <alignment horizontal="centerContinuous"/>
    </xf>
    <xf numFmtId="0" fontId="45" fillId="33" borderId="20" xfId="0" applyFont="1" applyFill="1" applyBorder="1" applyAlignment="1">
      <alignment horizontal="centerContinuous" vertical="center"/>
    </xf>
    <xf numFmtId="0" fontId="45" fillId="33" borderId="26" xfId="0" applyFont="1" applyFill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5" fillId="0" borderId="30" xfId="0" applyFont="1" applyBorder="1" applyAlignment="1">
      <alignment horizontal="right" vertical="center"/>
    </xf>
    <xf numFmtId="199" fontId="13" fillId="0" borderId="32" xfId="0" applyNumberFormat="1" applyFont="1" applyBorder="1" applyAlignment="1">
      <alignment vertical="center"/>
    </xf>
    <xf numFmtId="0" fontId="45" fillId="0" borderId="37" xfId="0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45" fillId="0" borderId="37" xfId="0" applyFont="1" applyBorder="1" applyAlignment="1">
      <alignment horizontal="right" vertical="center" readingOrder="2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98" fontId="13" fillId="33" borderId="18" xfId="0" applyNumberFormat="1" applyFont="1" applyFill="1" applyBorder="1" applyAlignment="1">
      <alignment horizontal="right" vertical="center"/>
    </xf>
    <xf numFmtId="0" fontId="13" fillId="0" borderId="35" xfId="0" applyFont="1" applyBorder="1" applyAlignment="1">
      <alignment horizontal="right" vertical="center" readingOrder="2"/>
    </xf>
    <xf numFmtId="0" fontId="58" fillId="0" borderId="39" xfId="0" applyFont="1" applyBorder="1" applyAlignment="1">
      <alignment horizontal="right" vertical="center"/>
    </xf>
    <xf numFmtId="198" fontId="1" fillId="0" borderId="27" xfId="0" applyNumberFormat="1" applyFont="1" applyBorder="1" applyAlignment="1">
      <alignment vertical="center"/>
    </xf>
    <xf numFmtId="198" fontId="13" fillId="0" borderId="17" xfId="0" applyNumberFormat="1" applyFont="1" applyBorder="1" applyAlignment="1">
      <alignment horizontal="right" vertical="center"/>
    </xf>
    <xf numFmtId="198" fontId="13" fillId="0" borderId="36" xfId="0" applyNumberFormat="1" applyFont="1" applyBorder="1" applyAlignment="1">
      <alignment horizontal="right" vertical="center"/>
    </xf>
    <xf numFmtId="198" fontId="1" fillId="0" borderId="0" xfId="0" applyNumberFormat="1" applyFont="1" applyBorder="1" applyAlignment="1">
      <alignment vertical="center"/>
    </xf>
    <xf numFmtId="198" fontId="1" fillId="0" borderId="36" xfId="0" applyNumberFormat="1" applyFont="1" applyBorder="1" applyAlignment="1">
      <alignment horizontal="right" vertical="center"/>
    </xf>
    <xf numFmtId="0" fontId="64" fillId="0" borderId="37" xfId="0" applyFont="1" applyBorder="1" applyAlignment="1">
      <alignment horizontal="right" vertical="center"/>
    </xf>
    <xf numFmtId="199" fontId="13" fillId="0" borderId="25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199" fontId="13" fillId="0" borderId="12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centerContinuous"/>
    </xf>
    <xf numFmtId="0" fontId="45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 quotePrefix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 inden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right" vertical="center" inden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45" fillId="0" borderId="36" xfId="0" applyFont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showGridLines="0" rightToLeft="1" zoomScalePageLayoutView="0" workbookViewId="0" topLeftCell="A1">
      <selection activeCell="B26" sqref="B26"/>
    </sheetView>
  </sheetViews>
  <sheetFormatPr defaultColWidth="9.140625" defaultRowHeight="12.75"/>
  <cols>
    <col min="1" max="1" width="5.421875" style="1" customWidth="1"/>
    <col min="2" max="2" width="61.140625" style="4" customWidth="1"/>
    <col min="3" max="3" width="12.28125" style="1" customWidth="1"/>
    <col min="4" max="4" width="13.00390625" style="1" customWidth="1"/>
    <col min="5" max="16384" width="9.140625" style="1" customWidth="1"/>
  </cols>
  <sheetData>
    <row r="1" spans="1:4" s="5" customFormat="1" ht="15.75" customHeight="1">
      <c r="A1" s="10" t="s">
        <v>0</v>
      </c>
      <c r="B1" s="11"/>
      <c r="C1" s="11"/>
      <c r="D1" s="11"/>
    </row>
    <row r="2" spans="1:4" s="5" customFormat="1" ht="23.25" customHeight="1">
      <c r="A2" s="39" t="s">
        <v>26</v>
      </c>
      <c r="B2" s="39"/>
      <c r="C2" s="39"/>
      <c r="D2" s="39"/>
    </row>
    <row r="3" spans="1:4" s="5" customFormat="1" ht="18" customHeight="1">
      <c r="A3" s="12"/>
      <c r="B3" s="13"/>
      <c r="C3" s="14"/>
      <c r="D3" s="14"/>
    </row>
    <row r="4" spans="1:4" s="5" customFormat="1" ht="12.75" customHeight="1">
      <c r="A4" s="7"/>
      <c r="B4" s="15"/>
      <c r="C4" s="16"/>
      <c r="D4" s="17" t="s">
        <v>1</v>
      </c>
    </row>
    <row r="5" spans="1:4" s="5" customFormat="1" ht="19.5" customHeight="1">
      <c r="A5" s="34" t="s">
        <v>2</v>
      </c>
      <c r="B5" s="35"/>
      <c r="C5" s="34" t="s">
        <v>25</v>
      </c>
      <c r="D5" s="36"/>
    </row>
    <row r="6" spans="1:4" s="5" customFormat="1" ht="22.5" customHeight="1">
      <c r="A6" s="18" t="s">
        <v>3</v>
      </c>
      <c r="B6" s="19" t="s">
        <v>12</v>
      </c>
      <c r="C6" s="20"/>
      <c r="D6" s="20"/>
    </row>
    <row r="7" spans="1:4" s="5" customFormat="1" ht="15.75" customHeight="1">
      <c r="A7" s="21"/>
      <c r="B7" s="22" t="s">
        <v>28</v>
      </c>
      <c r="C7" s="23">
        <v>1875</v>
      </c>
      <c r="D7" s="23"/>
    </row>
    <row r="8" spans="1:4" s="5" customFormat="1" ht="17.25" customHeight="1">
      <c r="A8" s="21"/>
      <c r="B8" s="22" t="s">
        <v>27</v>
      </c>
      <c r="C8" s="23">
        <v>74</v>
      </c>
      <c r="D8" s="23"/>
    </row>
    <row r="9" spans="1:4" s="5" customFormat="1" ht="17.25" customHeight="1">
      <c r="A9" s="21"/>
      <c r="B9" s="22" t="s">
        <v>29</v>
      </c>
      <c r="C9" s="23">
        <v>518</v>
      </c>
      <c r="D9" s="23"/>
    </row>
    <row r="10" spans="1:4" s="5" customFormat="1" ht="17.25" customHeight="1">
      <c r="A10" s="21"/>
      <c r="B10" s="22" t="s">
        <v>23</v>
      </c>
      <c r="C10" s="23">
        <v>4</v>
      </c>
      <c r="D10" s="23"/>
    </row>
    <row r="11" spans="1:4" s="5" customFormat="1" ht="17.25" customHeight="1">
      <c r="A11" s="21"/>
      <c r="B11" s="22" t="s">
        <v>30</v>
      </c>
      <c r="C11" s="23">
        <v>24</v>
      </c>
      <c r="D11" s="23"/>
    </row>
    <row r="12" spans="1:4" s="5" customFormat="1" ht="17.25" customHeight="1">
      <c r="A12" s="31"/>
      <c r="B12" s="32" t="s">
        <v>4</v>
      </c>
      <c r="C12" s="33"/>
      <c r="D12" s="33">
        <f>SUM(C7:C11)</f>
        <v>2495</v>
      </c>
    </row>
    <row r="13" spans="1:4" s="5" customFormat="1" ht="21.75" customHeight="1">
      <c r="A13" s="18" t="s">
        <v>5</v>
      </c>
      <c r="B13" s="27" t="s">
        <v>13</v>
      </c>
      <c r="C13" s="23"/>
      <c r="D13" s="23"/>
    </row>
    <row r="14" spans="1:4" s="5" customFormat="1" ht="17.25" customHeight="1">
      <c r="A14" s="21"/>
      <c r="B14" s="28" t="s">
        <v>14</v>
      </c>
      <c r="C14" s="23"/>
      <c r="D14" s="23"/>
    </row>
    <row r="15" spans="1:4" s="5" customFormat="1" ht="15.75" customHeight="1">
      <c r="A15" s="21"/>
      <c r="B15" s="22" t="s">
        <v>31</v>
      </c>
      <c r="C15" s="23">
        <v>926</v>
      </c>
      <c r="D15" s="23"/>
    </row>
    <row r="16" spans="1:4" s="5" customFormat="1" ht="15.75" customHeight="1">
      <c r="A16" s="21"/>
      <c r="B16" s="22" t="s">
        <v>32</v>
      </c>
      <c r="C16" s="23">
        <v>1096</v>
      </c>
      <c r="D16" s="23"/>
    </row>
    <row r="17" spans="1:4" s="5" customFormat="1" ht="15.75" customHeight="1">
      <c r="A17" s="21"/>
      <c r="B17" s="22" t="s">
        <v>33</v>
      </c>
      <c r="C17" s="23">
        <v>110</v>
      </c>
      <c r="D17" s="23"/>
    </row>
    <row r="18" spans="1:4" s="5" customFormat="1" ht="15.75" customHeight="1">
      <c r="A18" s="21"/>
      <c r="B18" s="22" t="s">
        <v>6</v>
      </c>
      <c r="C18" s="23">
        <v>83</v>
      </c>
      <c r="D18" s="23"/>
    </row>
    <row r="19" spans="1:4" s="5" customFormat="1" ht="17.25" customHeight="1">
      <c r="A19" s="31"/>
      <c r="B19" s="32" t="s">
        <v>7</v>
      </c>
      <c r="C19" s="33"/>
      <c r="D19" s="33">
        <f>SUM(C15:C18)</f>
        <v>2215</v>
      </c>
    </row>
    <row r="20" spans="1:4" s="5" customFormat="1" ht="21.75" customHeight="1">
      <c r="A20" s="21"/>
      <c r="B20" s="28" t="s">
        <v>15</v>
      </c>
      <c r="C20" s="23"/>
      <c r="D20" s="23"/>
    </row>
    <row r="21" spans="1:4" s="5" customFormat="1" ht="15" customHeight="1">
      <c r="A21" s="21"/>
      <c r="B21" s="22" t="s">
        <v>8</v>
      </c>
      <c r="C21" s="23">
        <v>257</v>
      </c>
      <c r="D21" s="23"/>
    </row>
    <row r="22" spans="1:4" s="5" customFormat="1" ht="15" customHeight="1">
      <c r="A22" s="21"/>
      <c r="B22" s="22" t="s">
        <v>9</v>
      </c>
      <c r="C22" s="23">
        <v>197</v>
      </c>
      <c r="D22" s="23"/>
    </row>
    <row r="23" spans="1:4" s="5" customFormat="1" ht="15" customHeight="1">
      <c r="A23" s="21"/>
      <c r="B23" s="22" t="s">
        <v>24</v>
      </c>
      <c r="C23" s="23">
        <v>12</v>
      </c>
      <c r="D23" s="23"/>
    </row>
    <row r="24" spans="1:4" s="5" customFormat="1" ht="15" customHeight="1">
      <c r="A24" s="21"/>
      <c r="B24" s="22" t="s">
        <v>10</v>
      </c>
      <c r="C24" s="23">
        <v>13</v>
      </c>
      <c r="D24" s="23"/>
    </row>
    <row r="25" spans="1:4" s="5" customFormat="1" ht="15" customHeight="1">
      <c r="A25" s="21"/>
      <c r="B25" s="22" t="s">
        <v>18</v>
      </c>
      <c r="C25" s="23">
        <v>35</v>
      </c>
      <c r="D25" s="23"/>
    </row>
    <row r="26" spans="1:4" s="5" customFormat="1" ht="15" customHeight="1">
      <c r="A26" s="21"/>
      <c r="B26" s="22" t="s">
        <v>49</v>
      </c>
      <c r="C26" s="23">
        <v>11</v>
      </c>
      <c r="D26" s="23"/>
    </row>
    <row r="27" spans="1:4" s="5" customFormat="1" ht="17.25" customHeight="1">
      <c r="A27" s="31"/>
      <c r="B27" s="32" t="s">
        <v>34</v>
      </c>
      <c r="C27" s="33"/>
      <c r="D27" s="33">
        <f>SUM(C21:C26)</f>
        <v>525</v>
      </c>
    </row>
    <row r="28" spans="1:4" s="5" customFormat="1" ht="20.25" customHeight="1">
      <c r="A28" s="21"/>
      <c r="B28" s="28" t="s">
        <v>16</v>
      </c>
      <c r="C28" s="23"/>
      <c r="D28" s="23"/>
    </row>
    <row r="29" spans="1:4" s="5" customFormat="1" ht="16.5" customHeight="1">
      <c r="A29" s="21"/>
      <c r="B29" s="22" t="s">
        <v>35</v>
      </c>
      <c r="C29" s="23">
        <v>6</v>
      </c>
      <c r="D29" s="23"/>
    </row>
    <row r="30" spans="1:4" s="5" customFormat="1" ht="16.5" customHeight="1">
      <c r="A30" s="21"/>
      <c r="B30" s="22" t="s">
        <v>36</v>
      </c>
      <c r="C30" s="23">
        <v>5</v>
      </c>
      <c r="D30" s="23"/>
    </row>
    <row r="31" spans="1:4" s="5" customFormat="1" ht="16.5" customHeight="1">
      <c r="A31" s="21"/>
      <c r="B31" s="22" t="s">
        <v>37</v>
      </c>
      <c r="C31" s="23">
        <v>2</v>
      </c>
      <c r="D31" s="23"/>
    </row>
    <row r="32" spans="1:4" s="5" customFormat="1" ht="16.5" customHeight="1">
      <c r="A32" s="21"/>
      <c r="B32" s="22" t="s">
        <v>38</v>
      </c>
      <c r="C32" s="23">
        <v>53</v>
      </c>
      <c r="D32" s="23"/>
    </row>
    <row r="33" spans="1:4" s="5" customFormat="1" ht="16.5" customHeight="1">
      <c r="A33" s="21"/>
      <c r="B33" s="22" t="s">
        <v>39</v>
      </c>
      <c r="C33" s="23">
        <v>6</v>
      </c>
      <c r="D33" s="23"/>
    </row>
    <row r="34" spans="1:4" s="5" customFormat="1" ht="17.25" customHeight="1">
      <c r="A34" s="31"/>
      <c r="B34" s="32" t="s">
        <v>40</v>
      </c>
      <c r="C34" s="33"/>
      <c r="D34" s="33">
        <f>SUM(C29:C33)</f>
        <v>72</v>
      </c>
    </row>
    <row r="35" spans="1:4" s="5" customFormat="1" ht="17.25" customHeight="1">
      <c r="A35" s="31"/>
      <c r="B35" s="32" t="s">
        <v>41</v>
      </c>
      <c r="C35" s="33"/>
      <c r="D35" s="33">
        <f>SUM(D19+D27+D34)</f>
        <v>2812</v>
      </c>
    </row>
    <row r="36" spans="1:4" s="5" customFormat="1" ht="17.25" customHeight="1">
      <c r="A36" s="24"/>
      <c r="B36" s="25" t="s">
        <v>42</v>
      </c>
      <c r="C36" s="26"/>
      <c r="D36" s="30">
        <f>SUM(D12-D35)</f>
        <v>-317</v>
      </c>
    </row>
    <row r="37" spans="1:4" s="5" customFormat="1" ht="21.75" customHeight="1">
      <c r="A37" s="18" t="s">
        <v>11</v>
      </c>
      <c r="B37" s="22" t="s">
        <v>17</v>
      </c>
      <c r="C37" s="23"/>
      <c r="D37" s="23"/>
    </row>
    <row r="38" spans="1:4" s="5" customFormat="1" ht="17.25" customHeight="1">
      <c r="A38" s="21"/>
      <c r="B38" s="22" t="s">
        <v>43</v>
      </c>
      <c r="C38" s="23"/>
      <c r="D38" s="23">
        <v>22</v>
      </c>
    </row>
    <row r="39" spans="1:4" s="5" customFormat="1" ht="17.25" customHeight="1">
      <c r="A39" s="21"/>
      <c r="B39" s="22" t="s">
        <v>44</v>
      </c>
      <c r="C39" s="23"/>
      <c r="D39" s="23"/>
    </row>
    <row r="40" spans="1:4" s="5" customFormat="1" ht="17.25" customHeight="1">
      <c r="A40" s="21"/>
      <c r="B40" s="22" t="s">
        <v>19</v>
      </c>
      <c r="C40" s="23">
        <v>170</v>
      </c>
      <c r="D40" s="23"/>
    </row>
    <row r="41" spans="1:4" s="5" customFormat="1" ht="17.25" customHeight="1">
      <c r="A41" s="21"/>
      <c r="B41" s="22" t="s">
        <v>22</v>
      </c>
      <c r="C41" s="29">
        <v>-170</v>
      </c>
      <c r="D41" s="23"/>
    </row>
    <row r="42" spans="1:4" s="5" customFormat="1" ht="17.25" customHeight="1">
      <c r="A42" s="21"/>
      <c r="B42" s="22"/>
      <c r="C42" s="23"/>
      <c r="D42" s="23">
        <f>SUM(C40:C41)</f>
        <v>0</v>
      </c>
    </row>
    <row r="43" spans="1:4" s="5" customFormat="1" ht="17.25" customHeight="1">
      <c r="A43" s="21"/>
      <c r="B43" s="22" t="s">
        <v>45</v>
      </c>
      <c r="C43" s="23"/>
      <c r="D43" s="23"/>
    </row>
    <row r="44" spans="1:4" s="5" customFormat="1" ht="17.25" customHeight="1">
      <c r="A44" s="21"/>
      <c r="B44" s="22" t="s">
        <v>20</v>
      </c>
      <c r="C44" s="23">
        <v>34</v>
      </c>
      <c r="D44" s="23"/>
    </row>
    <row r="45" spans="1:4" s="5" customFormat="1" ht="17.25" customHeight="1">
      <c r="A45" s="21"/>
      <c r="B45" s="22" t="s">
        <v>21</v>
      </c>
      <c r="C45" s="29">
        <v>-34</v>
      </c>
      <c r="D45" s="23"/>
    </row>
    <row r="46" spans="1:4" s="5" customFormat="1" ht="17.25" customHeight="1">
      <c r="A46" s="21"/>
      <c r="B46" s="22"/>
      <c r="C46" s="23"/>
      <c r="D46" s="23">
        <f>SUM(C44:C45)</f>
        <v>0</v>
      </c>
    </row>
    <row r="47" spans="1:4" s="5" customFormat="1" ht="17.25" customHeight="1">
      <c r="A47" s="21"/>
      <c r="B47" s="22" t="s">
        <v>46</v>
      </c>
      <c r="C47" s="23"/>
      <c r="D47" s="23">
        <v>295</v>
      </c>
    </row>
    <row r="48" spans="1:4" s="5" customFormat="1" ht="17.25" customHeight="1">
      <c r="A48" s="31"/>
      <c r="B48" s="32" t="s">
        <v>47</v>
      </c>
      <c r="C48" s="33"/>
      <c r="D48" s="33">
        <f>SUM(D38:D47)</f>
        <v>317</v>
      </c>
    </row>
    <row r="49" spans="1:4" s="5" customFormat="1" ht="16.5" customHeight="1">
      <c r="A49" s="40">
        <v>36877</v>
      </c>
      <c r="B49" s="40"/>
      <c r="C49" s="8"/>
      <c r="D49" s="8"/>
    </row>
    <row r="50" spans="1:4" s="5" customFormat="1" ht="31.5" customHeight="1">
      <c r="A50" s="37" t="s">
        <v>48</v>
      </c>
      <c r="B50" s="38"/>
      <c r="C50" s="8"/>
      <c r="D50" s="8"/>
    </row>
    <row r="51" spans="1:4" ht="12.75" customHeight="1">
      <c r="A51" s="6"/>
      <c r="B51" s="9"/>
      <c r="C51" s="3"/>
      <c r="D51" s="3"/>
    </row>
    <row r="52" spans="2:4" ht="12.75" customHeight="1">
      <c r="B52" s="2"/>
      <c r="C52" s="3"/>
      <c r="D52" s="3"/>
    </row>
    <row r="53" spans="2:4" ht="12.75" customHeight="1">
      <c r="B53" s="2"/>
      <c r="C53" s="3"/>
      <c r="D53" s="3"/>
    </row>
    <row r="54" spans="2:4" ht="12.75" customHeight="1">
      <c r="B54" s="2"/>
      <c r="C54" s="3"/>
      <c r="D54" s="3"/>
    </row>
    <row r="55" spans="2:4" ht="12.75" customHeight="1">
      <c r="B55" s="2"/>
      <c r="C55" s="3"/>
      <c r="D55" s="3"/>
    </row>
    <row r="56" spans="2:4" ht="12.75" customHeight="1">
      <c r="B56" s="2"/>
      <c r="C56" s="3"/>
      <c r="D56" s="3"/>
    </row>
    <row r="57" spans="2:4" ht="12.75" customHeight="1">
      <c r="B57" s="2"/>
      <c r="C57" s="3"/>
      <c r="D57" s="3"/>
    </row>
    <row r="58" spans="2:4" ht="12.75" customHeight="1">
      <c r="B58" s="2"/>
      <c r="C58" s="3"/>
      <c r="D58" s="3"/>
    </row>
    <row r="59" spans="2:4" ht="12.75" customHeight="1">
      <c r="B59" s="2"/>
      <c r="C59" s="3"/>
      <c r="D59" s="3"/>
    </row>
    <row r="60" spans="2:4" ht="12.75">
      <c r="B60" s="2"/>
      <c r="C60" s="3"/>
      <c r="D60" s="3"/>
    </row>
    <row r="61" spans="2:4" ht="12.75">
      <c r="B61" s="2"/>
      <c r="C61" s="3"/>
      <c r="D61" s="3"/>
    </row>
    <row r="62" spans="2:4" ht="12.75">
      <c r="B62" s="2"/>
      <c r="C62" s="3"/>
      <c r="D62" s="3"/>
    </row>
    <row r="63" spans="2:4" ht="12.75">
      <c r="B63" s="2"/>
      <c r="C63" s="3"/>
      <c r="D63" s="3"/>
    </row>
    <row r="64" spans="2:4" ht="12.75">
      <c r="B64" s="2"/>
      <c r="C64" s="3"/>
      <c r="D64" s="3"/>
    </row>
    <row r="65" spans="2:4" ht="12.75">
      <c r="B65" s="2"/>
      <c r="C65" s="3"/>
      <c r="D65" s="3"/>
    </row>
    <row r="66" spans="2:4" ht="12.75">
      <c r="B66" s="2"/>
      <c r="C66" s="3"/>
      <c r="D66" s="3"/>
    </row>
    <row r="67" spans="2:4" ht="12.75">
      <c r="B67" s="2"/>
      <c r="C67" s="3"/>
      <c r="D67" s="3"/>
    </row>
    <row r="68" spans="2:4" ht="12.75">
      <c r="B68" s="2"/>
      <c r="C68" s="3"/>
      <c r="D68" s="3"/>
    </row>
    <row r="69" spans="2:4" ht="12.75">
      <c r="B69" s="2"/>
      <c r="C69" s="3"/>
      <c r="D69" s="3"/>
    </row>
    <row r="70" spans="2:4" ht="12.75">
      <c r="B70" s="2"/>
      <c r="C70" s="3"/>
      <c r="D70" s="3"/>
    </row>
    <row r="71" spans="2:4" ht="12.75">
      <c r="B71" s="2"/>
      <c r="C71" s="3"/>
      <c r="D71" s="3"/>
    </row>
    <row r="72" spans="2:4" ht="12.75">
      <c r="B72" s="2"/>
      <c r="C72" s="3"/>
      <c r="D72" s="3"/>
    </row>
    <row r="73" spans="2:4" ht="12.75">
      <c r="B73" s="2"/>
      <c r="C73" s="3"/>
      <c r="D73" s="3"/>
    </row>
    <row r="74" spans="2:4" ht="12.75">
      <c r="B74" s="2"/>
      <c r="C74" s="3"/>
      <c r="D74" s="3"/>
    </row>
    <row r="75" spans="2:4" ht="12.75">
      <c r="B75" s="2"/>
      <c r="C75" s="3"/>
      <c r="D75" s="3"/>
    </row>
    <row r="76" spans="2:4" ht="12.75">
      <c r="B76" s="2"/>
      <c r="C76" s="3"/>
      <c r="D76" s="3"/>
    </row>
    <row r="77" spans="2:4" ht="12.75">
      <c r="B77" s="2"/>
      <c r="C77" s="3"/>
      <c r="D77" s="3"/>
    </row>
    <row r="78" spans="2:4" ht="12.75">
      <c r="B78" s="2"/>
      <c r="C78" s="3"/>
      <c r="D78" s="3"/>
    </row>
    <row r="79" spans="2:4" ht="12.75">
      <c r="B79" s="2"/>
      <c r="C79" s="3"/>
      <c r="D79" s="3"/>
    </row>
    <row r="80" spans="2:4" ht="12.75">
      <c r="B80" s="2"/>
      <c r="C80" s="3"/>
      <c r="D80" s="3"/>
    </row>
    <row r="81" spans="2:4" ht="12.75">
      <c r="B81" s="2"/>
      <c r="C81" s="3"/>
      <c r="D81" s="3"/>
    </row>
    <row r="82" spans="2:4" ht="12.75">
      <c r="B82" s="2"/>
      <c r="C82" s="3"/>
      <c r="D82" s="3"/>
    </row>
    <row r="83" spans="2:4" ht="12.75">
      <c r="B83" s="2"/>
      <c r="C83" s="3"/>
      <c r="D83" s="3"/>
    </row>
    <row r="84" spans="2:4" ht="12.75">
      <c r="B84" s="2"/>
      <c r="C84" s="3"/>
      <c r="D84" s="3"/>
    </row>
    <row r="85" spans="2:4" ht="12.75">
      <c r="B85" s="2"/>
      <c r="C85" s="3"/>
      <c r="D85" s="3"/>
    </row>
    <row r="86" spans="2:4" ht="12.75">
      <c r="B86" s="2"/>
      <c r="C86" s="3"/>
      <c r="D86" s="3"/>
    </row>
    <row r="87" spans="2:4" ht="12.75">
      <c r="B87" s="2"/>
      <c r="C87" s="3"/>
      <c r="D87" s="3"/>
    </row>
    <row r="88" spans="2:4" ht="12.75">
      <c r="B88" s="2"/>
      <c r="C88" s="3"/>
      <c r="D88" s="3"/>
    </row>
    <row r="89" spans="2:4" ht="12.75">
      <c r="B89" s="2"/>
      <c r="C89" s="3"/>
      <c r="D89" s="3"/>
    </row>
    <row r="90" spans="2:4" ht="12.75">
      <c r="B90" s="2"/>
      <c r="C90" s="3"/>
      <c r="D90" s="3"/>
    </row>
    <row r="91" spans="2:4" ht="12.75">
      <c r="B91" s="2"/>
      <c r="C91" s="3"/>
      <c r="D91" s="3"/>
    </row>
    <row r="92" spans="2:4" ht="12.75">
      <c r="B92" s="2"/>
      <c r="C92" s="3"/>
      <c r="D92" s="3"/>
    </row>
    <row r="93" spans="2:4" ht="12.75">
      <c r="B93" s="2"/>
      <c r="C93" s="3"/>
      <c r="D93" s="3"/>
    </row>
    <row r="94" spans="2:4" ht="12.75">
      <c r="B94" s="2"/>
      <c r="C94" s="3"/>
      <c r="D94" s="3"/>
    </row>
    <row r="95" spans="2:4" ht="12.75">
      <c r="B95" s="2"/>
      <c r="C95" s="3"/>
      <c r="D95" s="3"/>
    </row>
    <row r="96" spans="2:4" ht="12.75">
      <c r="B96" s="2"/>
      <c r="C96" s="3"/>
      <c r="D96" s="3"/>
    </row>
    <row r="97" spans="2:4" ht="12.75">
      <c r="B97" s="2"/>
      <c r="C97" s="3"/>
      <c r="D97" s="3"/>
    </row>
    <row r="98" spans="2:4" ht="12.75">
      <c r="B98" s="2"/>
      <c r="C98" s="3"/>
      <c r="D98" s="3"/>
    </row>
    <row r="99" spans="2:4" ht="12.75">
      <c r="B99" s="2"/>
      <c r="C99" s="3"/>
      <c r="D99" s="3"/>
    </row>
  </sheetData>
  <sheetProtection/>
  <mergeCells count="2">
    <mergeCell ref="A2:D2"/>
    <mergeCell ref="A49:B49"/>
  </mergeCells>
  <printOptions horizontalCentered="1"/>
  <pageMargins left="0.35433070866141736" right="0.7480314960629921" top="0.4724409448818898" bottom="1.2598425196850394" header="0.7086614173228347" footer="0.5118110236220472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9.7109375" style="56" customWidth="1"/>
    <col min="2" max="2" width="46.8515625" style="1" customWidth="1"/>
    <col min="3" max="3" width="15.57421875" style="1" customWidth="1"/>
  </cols>
  <sheetData>
    <row r="1" spans="1:3" ht="23.25">
      <c r="A1" s="41" t="s">
        <v>50</v>
      </c>
      <c r="B1" s="42"/>
      <c r="C1" s="42"/>
    </row>
    <row r="2" spans="1:3" ht="33.75">
      <c r="A2" s="43" t="s">
        <v>51</v>
      </c>
      <c r="B2" s="44"/>
      <c r="C2" s="44"/>
    </row>
    <row r="3" spans="1:3" ht="33.75">
      <c r="A3" s="43" t="s">
        <v>52</v>
      </c>
      <c r="B3" s="44"/>
      <c r="C3" s="44"/>
    </row>
    <row r="4" spans="1:3" ht="13.5">
      <c r="A4" s="45"/>
      <c r="B4" s="5"/>
      <c r="C4" s="46" t="s">
        <v>53</v>
      </c>
    </row>
    <row r="5" spans="1:3" ht="16.5">
      <c r="A5" s="47" t="s">
        <v>54</v>
      </c>
      <c r="B5" s="48"/>
      <c r="C5" s="47" t="s">
        <v>55</v>
      </c>
    </row>
    <row r="6" spans="1:3" ht="16.5">
      <c r="A6" s="49" t="s">
        <v>56</v>
      </c>
      <c r="B6" s="49" t="s">
        <v>57</v>
      </c>
      <c r="C6" s="49" t="s">
        <v>58</v>
      </c>
    </row>
    <row r="7" spans="1:3" ht="24">
      <c r="A7" s="50">
        <v>10100</v>
      </c>
      <c r="B7" s="51" t="s">
        <v>59</v>
      </c>
      <c r="C7" s="52">
        <v>520</v>
      </c>
    </row>
    <row r="8" spans="1:3" ht="24">
      <c r="A8" s="50">
        <v>10400</v>
      </c>
      <c r="B8" s="51" t="s">
        <v>60</v>
      </c>
      <c r="C8" s="52">
        <v>107</v>
      </c>
    </row>
    <row r="9" spans="1:3" ht="24">
      <c r="A9" s="50">
        <v>10500</v>
      </c>
      <c r="B9" s="51" t="s">
        <v>61</v>
      </c>
      <c r="C9" s="52">
        <v>50485</v>
      </c>
    </row>
    <row r="10" spans="1:3" ht="24">
      <c r="A10" s="50">
        <v>10600</v>
      </c>
      <c r="B10" s="51" t="s">
        <v>62</v>
      </c>
      <c r="C10" s="52">
        <v>2392</v>
      </c>
    </row>
    <row r="11" spans="1:3" ht="24">
      <c r="A11" s="50">
        <v>10700</v>
      </c>
      <c r="B11" s="51" t="s">
        <v>63</v>
      </c>
      <c r="C11" s="52">
        <v>32</v>
      </c>
    </row>
    <row r="12" spans="1:3" ht="24">
      <c r="A12" s="50">
        <v>10800</v>
      </c>
      <c r="B12" s="51" t="s">
        <v>64</v>
      </c>
      <c r="C12" s="52">
        <v>1739</v>
      </c>
    </row>
    <row r="13" spans="1:3" ht="24">
      <c r="A13" s="50">
        <v>10900</v>
      </c>
      <c r="B13" s="51" t="s">
        <v>65</v>
      </c>
      <c r="C13" s="52">
        <v>8709</v>
      </c>
    </row>
    <row r="14" spans="1:3" ht="24">
      <c r="A14" s="50">
        <v>11000</v>
      </c>
      <c r="B14" s="51" t="s">
        <v>66</v>
      </c>
      <c r="C14" s="52">
        <v>3406</v>
      </c>
    </row>
    <row r="15" spans="1:3" ht="24">
      <c r="A15" s="50">
        <v>11100</v>
      </c>
      <c r="B15" s="51" t="s">
        <v>67</v>
      </c>
      <c r="C15" s="52">
        <v>3600</v>
      </c>
    </row>
    <row r="16" spans="1:3" ht="24">
      <c r="A16" s="50">
        <v>11200</v>
      </c>
      <c r="B16" s="51" t="s">
        <v>68</v>
      </c>
      <c r="C16" s="52">
        <v>132</v>
      </c>
    </row>
    <row r="17" spans="1:3" ht="24">
      <c r="A17" s="50">
        <v>11300</v>
      </c>
      <c r="B17" s="51" t="s">
        <v>69</v>
      </c>
      <c r="C17" s="52">
        <v>8062</v>
      </c>
    </row>
    <row r="18" spans="1:3" ht="24">
      <c r="A18" s="50">
        <v>11400</v>
      </c>
      <c r="B18" s="51" t="s">
        <v>70</v>
      </c>
      <c r="C18" s="52">
        <v>500</v>
      </c>
    </row>
    <row r="19" spans="1:3" ht="24">
      <c r="A19" s="50">
        <v>11500</v>
      </c>
      <c r="B19" s="51" t="s">
        <v>71</v>
      </c>
      <c r="C19" s="52">
        <v>51846</v>
      </c>
    </row>
    <row r="20" spans="1:3" ht="24">
      <c r="A20" s="50">
        <v>11600</v>
      </c>
      <c r="B20" s="51" t="s">
        <v>72</v>
      </c>
      <c r="C20" s="52">
        <v>155</v>
      </c>
    </row>
    <row r="21" spans="1:3" ht="24">
      <c r="A21" s="50">
        <v>11700</v>
      </c>
      <c r="B21" s="51" t="s">
        <v>73</v>
      </c>
      <c r="C21" s="52">
        <v>28727</v>
      </c>
    </row>
    <row r="22" spans="1:3" ht="24">
      <c r="A22" s="50">
        <v>11900</v>
      </c>
      <c r="B22" s="51" t="s">
        <v>74</v>
      </c>
      <c r="C22" s="52">
        <v>141299</v>
      </c>
    </row>
    <row r="23" spans="1:3" ht="24">
      <c r="A23" s="50">
        <v>12000</v>
      </c>
      <c r="B23" s="51" t="s">
        <v>75</v>
      </c>
      <c r="C23" s="52">
        <v>6000</v>
      </c>
    </row>
    <row r="24" spans="1:3" ht="24">
      <c r="A24" s="50">
        <v>12100</v>
      </c>
      <c r="B24" s="51" t="s">
        <v>76</v>
      </c>
      <c r="C24" s="52">
        <v>10</v>
      </c>
    </row>
    <row r="25" spans="1:3" ht="24">
      <c r="A25" s="50">
        <v>12200</v>
      </c>
      <c r="B25" s="51" t="s">
        <v>77</v>
      </c>
      <c r="C25" s="52">
        <v>16</v>
      </c>
    </row>
    <row r="26" spans="1:3" ht="24">
      <c r="A26" s="50">
        <v>12300</v>
      </c>
      <c r="B26" s="51" t="s">
        <v>78</v>
      </c>
      <c r="C26" s="52">
        <v>5276</v>
      </c>
    </row>
    <row r="27" spans="1:3" ht="24">
      <c r="A27" s="50">
        <v>12400</v>
      </c>
      <c r="B27" s="51" t="s">
        <v>79</v>
      </c>
      <c r="C27" s="52">
        <v>7</v>
      </c>
    </row>
    <row r="28" spans="1:3" ht="24">
      <c r="A28" s="50">
        <v>12700</v>
      </c>
      <c r="B28" s="51" t="s">
        <v>80</v>
      </c>
      <c r="C28" s="52">
        <v>581</v>
      </c>
    </row>
    <row r="29" spans="1:3" ht="24">
      <c r="A29" s="50">
        <v>13000</v>
      </c>
      <c r="B29" s="51" t="s">
        <v>81</v>
      </c>
      <c r="C29" s="52">
        <v>10</v>
      </c>
    </row>
    <row r="30" spans="1:3" ht="24">
      <c r="A30" s="50">
        <v>13100</v>
      </c>
      <c r="B30" s="51" t="s">
        <v>82</v>
      </c>
      <c r="C30" s="52">
        <v>4</v>
      </c>
    </row>
    <row r="31" spans="1:3" ht="24">
      <c r="A31" s="50">
        <v>13600</v>
      </c>
      <c r="B31" s="51" t="s">
        <v>83</v>
      </c>
      <c r="C31" s="52">
        <v>3</v>
      </c>
    </row>
    <row r="32" spans="1:3" ht="24">
      <c r="A32" s="50">
        <v>13700</v>
      </c>
      <c r="B32" s="51" t="s">
        <v>84</v>
      </c>
      <c r="C32" s="52">
        <v>100</v>
      </c>
    </row>
    <row r="33" spans="1:3" ht="24">
      <c r="A33" s="50">
        <v>13900</v>
      </c>
      <c r="B33" s="51" t="s">
        <v>85</v>
      </c>
      <c r="C33" s="52">
        <v>666</v>
      </c>
    </row>
    <row r="34" spans="1:3" ht="24">
      <c r="A34" s="50">
        <v>14000</v>
      </c>
      <c r="B34" s="51" t="s">
        <v>86</v>
      </c>
      <c r="C34" s="52">
        <v>124</v>
      </c>
    </row>
    <row r="35" spans="1:3" ht="24">
      <c r="A35" s="50">
        <v>14900</v>
      </c>
      <c r="B35" s="51" t="s">
        <v>87</v>
      </c>
      <c r="C35" s="52">
        <v>117</v>
      </c>
    </row>
    <row r="36" spans="1:3" ht="24">
      <c r="A36" s="50">
        <v>15000</v>
      </c>
      <c r="B36" s="51" t="s">
        <v>88</v>
      </c>
      <c r="C36" s="52">
        <v>45</v>
      </c>
    </row>
    <row r="37" spans="1:3" ht="24">
      <c r="A37" s="50">
        <v>15300</v>
      </c>
      <c r="B37" s="51" t="s">
        <v>89</v>
      </c>
      <c r="C37" s="52">
        <v>1</v>
      </c>
    </row>
    <row r="38" spans="1:3" ht="24">
      <c r="A38" s="50">
        <v>15500</v>
      </c>
      <c r="B38" s="51" t="s">
        <v>90</v>
      </c>
      <c r="C38" s="52">
        <v>63</v>
      </c>
    </row>
    <row r="39" spans="1:3" ht="24">
      <c r="A39" s="50">
        <v>15700</v>
      </c>
      <c r="B39" s="51" t="s">
        <v>91</v>
      </c>
      <c r="C39" s="52">
        <v>15</v>
      </c>
    </row>
    <row r="40" spans="1:3" ht="24">
      <c r="A40" s="50">
        <v>15900</v>
      </c>
      <c r="B40" s="51" t="s">
        <v>92</v>
      </c>
      <c r="C40" s="52">
        <v>130</v>
      </c>
    </row>
    <row r="41" spans="1:3" ht="24">
      <c r="A41" s="50">
        <v>16000</v>
      </c>
      <c r="B41" s="51" t="s">
        <v>93</v>
      </c>
      <c r="C41" s="52">
        <v>10</v>
      </c>
    </row>
    <row r="42" spans="1:3" ht="24">
      <c r="A42" s="50">
        <v>20400</v>
      </c>
      <c r="B42" s="51" t="s">
        <v>94</v>
      </c>
      <c r="C42" s="52">
        <v>835</v>
      </c>
    </row>
    <row r="43" spans="1:3" ht="24">
      <c r="A43" s="50">
        <v>20600</v>
      </c>
      <c r="B43" s="51" t="s">
        <v>95</v>
      </c>
      <c r="C43" s="52">
        <v>97154</v>
      </c>
    </row>
    <row r="44" spans="1:3" ht="24">
      <c r="A44" s="50">
        <v>40500</v>
      </c>
      <c r="B44" s="51" t="s">
        <v>96</v>
      </c>
      <c r="C44" s="52">
        <v>86122</v>
      </c>
    </row>
    <row r="45" spans="1:3" ht="24">
      <c r="A45" s="50">
        <v>19000</v>
      </c>
      <c r="B45" s="51" t="s">
        <v>97</v>
      </c>
      <c r="C45" s="52">
        <v>19000</v>
      </c>
    </row>
    <row r="46" spans="1:3" ht="24">
      <c r="A46" s="53"/>
      <c r="B46" s="54" t="s">
        <v>98</v>
      </c>
      <c r="C46" s="55">
        <f>SUM(C7:C45)</f>
        <v>518000</v>
      </c>
    </row>
    <row r="47" spans="1:2" ht="19.5">
      <c r="A47" s="40">
        <v>36876</v>
      </c>
      <c r="B47" s="40"/>
    </row>
    <row r="48" spans="1:2" ht="19.5">
      <c r="A48" s="37" t="s">
        <v>99</v>
      </c>
      <c r="B48" s="38"/>
    </row>
  </sheetData>
  <sheetProtection/>
  <mergeCells count="1">
    <mergeCell ref="A47:B4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0.00390625" style="0" customWidth="1"/>
    <col min="2" max="2" width="4.7109375" style="0" customWidth="1"/>
    <col min="3" max="3" width="52.28125" style="0" customWidth="1"/>
    <col min="4" max="4" width="12.57421875" style="0" customWidth="1"/>
  </cols>
  <sheetData>
    <row r="1" spans="1:4" ht="26.25">
      <c r="A1" s="57" t="s">
        <v>163</v>
      </c>
      <c r="B1" s="150"/>
      <c r="C1" s="150"/>
      <c r="D1" s="150"/>
    </row>
    <row r="2" spans="1:4" ht="33.75">
      <c r="A2" s="62" t="s">
        <v>164</v>
      </c>
      <c r="B2" s="150"/>
      <c r="C2" s="150"/>
      <c r="D2" s="150"/>
    </row>
    <row r="3" spans="1:4" ht="33.75">
      <c r="A3" s="62" t="s">
        <v>165</v>
      </c>
      <c r="B3" s="150"/>
      <c r="C3" s="150"/>
      <c r="D3" s="150"/>
    </row>
    <row r="4" spans="1:4" ht="15.75">
      <c r="A4" s="151"/>
      <c r="B4" s="151"/>
      <c r="C4" s="151"/>
      <c r="D4" s="152" t="s">
        <v>166</v>
      </c>
    </row>
    <row r="5" spans="1:4" ht="15.75">
      <c r="A5" s="153" t="s">
        <v>54</v>
      </c>
      <c r="B5" s="154"/>
      <c r="C5" s="155"/>
      <c r="D5" s="153" t="s">
        <v>55</v>
      </c>
    </row>
    <row r="6" spans="1:4" ht="15.75">
      <c r="A6" s="156" t="s">
        <v>56</v>
      </c>
      <c r="B6" s="157" t="s">
        <v>167</v>
      </c>
      <c r="C6" s="158"/>
      <c r="D6" s="156" t="s">
        <v>58</v>
      </c>
    </row>
    <row r="7" spans="1:4" ht="27.75">
      <c r="A7" s="159"/>
      <c r="B7" s="160" t="s">
        <v>168</v>
      </c>
      <c r="C7" s="161" t="s">
        <v>169</v>
      </c>
      <c r="D7" s="162"/>
    </row>
    <row r="8" spans="1:4" ht="15.75">
      <c r="A8" s="163">
        <v>10100</v>
      </c>
      <c r="B8" s="164"/>
      <c r="C8" s="165" t="s">
        <v>170</v>
      </c>
      <c r="D8" s="166">
        <v>520</v>
      </c>
    </row>
    <row r="9" spans="1:4" ht="15.75">
      <c r="A9" s="163">
        <v>10400</v>
      </c>
      <c r="B9" s="167"/>
      <c r="C9" s="165" t="s">
        <v>171</v>
      </c>
      <c r="D9" s="166">
        <v>107</v>
      </c>
    </row>
    <row r="10" spans="1:4" ht="15.75">
      <c r="A10" s="163">
        <v>10500</v>
      </c>
      <c r="B10" s="167"/>
      <c r="C10" s="165" t="s">
        <v>172</v>
      </c>
      <c r="D10" s="166">
        <v>50485</v>
      </c>
    </row>
    <row r="11" spans="1:4" ht="15.75">
      <c r="A11" s="163">
        <v>10600</v>
      </c>
      <c r="B11" s="167"/>
      <c r="C11" s="165" t="s">
        <v>173</v>
      </c>
      <c r="D11" s="166">
        <v>2392</v>
      </c>
    </row>
    <row r="12" spans="1:4" ht="15.75">
      <c r="A12" s="163">
        <v>12200</v>
      </c>
      <c r="B12" s="167"/>
      <c r="C12" s="165" t="s">
        <v>77</v>
      </c>
      <c r="D12" s="166">
        <v>16</v>
      </c>
    </row>
    <row r="13" spans="1:4" ht="15.75">
      <c r="A13" s="163">
        <v>12700</v>
      </c>
      <c r="B13" s="167"/>
      <c r="C13" s="165" t="s">
        <v>174</v>
      </c>
      <c r="D13" s="166">
        <v>581</v>
      </c>
    </row>
    <row r="14" spans="1:4" ht="15.75">
      <c r="A14" s="163">
        <v>13000</v>
      </c>
      <c r="B14" s="167"/>
      <c r="C14" s="165" t="s">
        <v>175</v>
      </c>
      <c r="D14" s="166">
        <v>10</v>
      </c>
    </row>
    <row r="15" spans="1:4" ht="15.75">
      <c r="A15" s="163">
        <v>14000</v>
      </c>
      <c r="B15" s="167"/>
      <c r="C15" s="165" t="s">
        <v>86</v>
      </c>
      <c r="D15" s="166">
        <v>124</v>
      </c>
    </row>
    <row r="16" spans="1:4" ht="15.75">
      <c r="A16" s="163">
        <v>16000</v>
      </c>
      <c r="B16" s="167"/>
      <c r="C16" s="165" t="s">
        <v>176</v>
      </c>
      <c r="D16" s="166">
        <v>10</v>
      </c>
    </row>
    <row r="17" spans="1:4" ht="15.75">
      <c r="A17" s="168">
        <v>15300</v>
      </c>
      <c r="B17" s="169"/>
      <c r="C17" s="170" t="s">
        <v>89</v>
      </c>
      <c r="D17" s="171">
        <v>1</v>
      </c>
    </row>
    <row r="18" spans="1:4" ht="15.75">
      <c r="A18" s="172"/>
      <c r="B18" s="173"/>
      <c r="C18" s="174" t="s">
        <v>152</v>
      </c>
      <c r="D18" s="175">
        <f>SUM(D8:D17)</f>
        <v>54246</v>
      </c>
    </row>
    <row r="19" spans="1:4" ht="27.75">
      <c r="A19" s="159"/>
      <c r="B19" s="160" t="s">
        <v>177</v>
      </c>
      <c r="C19" s="161" t="s">
        <v>178</v>
      </c>
      <c r="D19" s="162"/>
    </row>
    <row r="20" spans="1:4" ht="15.75">
      <c r="A20" s="163">
        <v>10700</v>
      </c>
      <c r="B20" s="167"/>
      <c r="C20" s="165" t="s">
        <v>179</v>
      </c>
      <c r="D20" s="166">
        <v>32</v>
      </c>
    </row>
    <row r="21" spans="1:4" ht="15.75">
      <c r="A21" s="163">
        <v>11200</v>
      </c>
      <c r="B21" s="167"/>
      <c r="C21" s="165" t="s">
        <v>180</v>
      </c>
      <c r="D21" s="166">
        <v>132</v>
      </c>
    </row>
    <row r="22" spans="1:4" ht="15.75">
      <c r="A22" s="163">
        <v>12400</v>
      </c>
      <c r="B22" s="167"/>
      <c r="C22" s="165" t="s">
        <v>79</v>
      </c>
      <c r="D22" s="166">
        <v>7</v>
      </c>
    </row>
    <row r="23" spans="1:4" ht="15.75">
      <c r="A23" s="163">
        <v>13600</v>
      </c>
      <c r="B23" s="167"/>
      <c r="C23" s="165" t="s">
        <v>181</v>
      </c>
      <c r="D23" s="166">
        <v>3</v>
      </c>
    </row>
    <row r="24" spans="1:4" ht="15.75">
      <c r="A24" s="163">
        <v>13900</v>
      </c>
      <c r="B24" s="167"/>
      <c r="C24" s="165" t="s">
        <v>182</v>
      </c>
      <c r="D24" s="166">
        <v>666</v>
      </c>
    </row>
    <row r="25" spans="1:4" ht="15.75">
      <c r="A25" s="163">
        <v>20400</v>
      </c>
      <c r="B25" s="167"/>
      <c r="C25" s="165" t="s">
        <v>183</v>
      </c>
      <c r="D25" s="166">
        <v>835</v>
      </c>
    </row>
    <row r="26" spans="1:4" ht="15.75">
      <c r="A26" s="163">
        <v>20600</v>
      </c>
      <c r="B26" s="167"/>
      <c r="C26" s="165" t="s">
        <v>184</v>
      </c>
      <c r="D26" s="166">
        <v>97154</v>
      </c>
    </row>
    <row r="27" spans="1:4" ht="15.75">
      <c r="A27" s="172"/>
      <c r="B27" s="173"/>
      <c r="C27" s="174" t="s">
        <v>185</v>
      </c>
      <c r="D27" s="175">
        <f>SUM(D20:D26)</f>
        <v>98829</v>
      </c>
    </row>
    <row r="28" spans="1:4" ht="27.75">
      <c r="A28" s="176"/>
      <c r="B28" s="177" t="s">
        <v>186</v>
      </c>
      <c r="C28" s="178" t="s">
        <v>187</v>
      </c>
      <c r="D28" s="179"/>
    </row>
    <row r="29" spans="1:4" ht="15.75">
      <c r="A29" s="163">
        <v>11400</v>
      </c>
      <c r="B29" s="167"/>
      <c r="C29" s="165" t="s">
        <v>188</v>
      </c>
      <c r="D29" s="166">
        <v>500</v>
      </c>
    </row>
    <row r="30" spans="1:4" ht="15.75">
      <c r="A30" s="163">
        <v>11500</v>
      </c>
      <c r="B30" s="167"/>
      <c r="C30" s="165" t="s">
        <v>189</v>
      </c>
      <c r="D30" s="166">
        <v>45</v>
      </c>
    </row>
    <row r="31" spans="1:4" ht="15.75">
      <c r="A31" s="163">
        <v>13700</v>
      </c>
      <c r="B31" s="167"/>
      <c r="C31" s="165" t="s">
        <v>84</v>
      </c>
      <c r="D31" s="166">
        <v>100</v>
      </c>
    </row>
    <row r="32" spans="1:4" ht="15.75">
      <c r="A32" s="163">
        <v>15500</v>
      </c>
      <c r="B32" s="167"/>
      <c r="C32" s="165" t="s">
        <v>190</v>
      </c>
      <c r="D32" s="166">
        <v>63</v>
      </c>
    </row>
    <row r="33" spans="1:4" ht="15.75">
      <c r="A33" s="163">
        <v>15900</v>
      </c>
      <c r="B33" s="167"/>
      <c r="C33" s="180" t="s">
        <v>191</v>
      </c>
      <c r="D33" s="166">
        <v>1</v>
      </c>
    </row>
    <row r="34" spans="1:4" ht="15.75">
      <c r="A34" s="172"/>
      <c r="B34" s="173"/>
      <c r="C34" s="174" t="s">
        <v>192</v>
      </c>
      <c r="D34" s="175">
        <f>SUM(D29:D33)</f>
        <v>709</v>
      </c>
    </row>
    <row r="35" spans="1:4" ht="27.75">
      <c r="A35" s="159"/>
      <c r="B35" s="160" t="s">
        <v>193</v>
      </c>
      <c r="C35" s="161" t="s">
        <v>194</v>
      </c>
      <c r="D35" s="162"/>
    </row>
    <row r="36" spans="1:4" ht="15.75">
      <c r="A36" s="168">
        <v>11300</v>
      </c>
      <c r="B36" s="169"/>
      <c r="C36" s="170" t="s">
        <v>195</v>
      </c>
      <c r="D36" s="171">
        <v>8062</v>
      </c>
    </row>
    <row r="37" spans="1:4" ht="15.75">
      <c r="A37" s="172"/>
      <c r="B37" s="173"/>
      <c r="C37" s="174" t="s">
        <v>196</v>
      </c>
      <c r="D37" s="175">
        <f>SUM(D36)</f>
        <v>8062</v>
      </c>
    </row>
    <row r="38" spans="1:4" ht="27.75">
      <c r="A38" s="159"/>
      <c r="B38" s="160" t="s">
        <v>197</v>
      </c>
      <c r="C38" s="161" t="s">
        <v>198</v>
      </c>
      <c r="D38" s="162"/>
    </row>
    <row r="39" spans="1:4" ht="15.75">
      <c r="A39" s="163">
        <v>11500</v>
      </c>
      <c r="B39" s="167"/>
      <c r="C39" s="165" t="s">
        <v>71</v>
      </c>
      <c r="D39" s="166">
        <v>51801</v>
      </c>
    </row>
    <row r="40" spans="1:4" ht="15.75">
      <c r="A40" s="168">
        <v>13100</v>
      </c>
      <c r="B40" s="169"/>
      <c r="C40" s="170" t="s">
        <v>82</v>
      </c>
      <c r="D40" s="171">
        <v>4</v>
      </c>
    </row>
    <row r="41" spans="1:4" ht="15.75">
      <c r="A41" s="172"/>
      <c r="B41" s="173"/>
      <c r="C41" s="174" t="s">
        <v>199</v>
      </c>
      <c r="D41" s="175">
        <f>SUM(D39:D40)</f>
        <v>51805</v>
      </c>
    </row>
    <row r="42" spans="1:4" ht="27.75">
      <c r="A42" s="159"/>
      <c r="B42" s="160" t="s">
        <v>200</v>
      </c>
      <c r="C42" s="161" t="s">
        <v>201</v>
      </c>
      <c r="D42" s="162"/>
    </row>
    <row r="43" spans="1:4" ht="15.75">
      <c r="A43" s="163">
        <v>11700</v>
      </c>
      <c r="B43" s="167"/>
      <c r="C43" s="165" t="s">
        <v>202</v>
      </c>
      <c r="D43" s="166">
        <v>6984</v>
      </c>
    </row>
    <row r="44" spans="1:4" ht="15.75">
      <c r="A44" s="163">
        <v>11900</v>
      </c>
      <c r="B44" s="167"/>
      <c r="C44" s="180" t="s">
        <v>203</v>
      </c>
      <c r="D44" s="166">
        <v>27023</v>
      </c>
    </row>
    <row r="45" spans="1:4" ht="15.75">
      <c r="A45" s="163">
        <v>12105</v>
      </c>
      <c r="B45" s="167"/>
      <c r="C45" s="180" t="s">
        <v>204</v>
      </c>
      <c r="D45" s="166">
        <v>10</v>
      </c>
    </row>
    <row r="46" spans="1:4" ht="15.75">
      <c r="A46" s="163">
        <v>12300</v>
      </c>
      <c r="B46" s="167"/>
      <c r="C46" s="165" t="s">
        <v>205</v>
      </c>
      <c r="D46" s="166">
        <v>5276</v>
      </c>
    </row>
    <row r="47" spans="1:4" ht="15.75">
      <c r="A47" s="163">
        <v>14900</v>
      </c>
      <c r="B47" s="167"/>
      <c r="C47" s="165" t="s">
        <v>206</v>
      </c>
      <c r="D47" s="166">
        <v>117</v>
      </c>
    </row>
    <row r="48" spans="1:4" ht="15.75">
      <c r="A48" s="172"/>
      <c r="B48" s="173"/>
      <c r="C48" s="174" t="s">
        <v>155</v>
      </c>
      <c r="D48" s="175">
        <f>SUM(D43:D47)</f>
        <v>39410</v>
      </c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23.25">
      <c r="A53" s="181" t="s">
        <v>207</v>
      </c>
      <c r="B53" s="150"/>
      <c r="C53" s="150"/>
      <c r="D53" s="150"/>
    </row>
    <row r="54" spans="1:4" ht="33.75">
      <c r="A54" s="62" t="s">
        <v>164</v>
      </c>
      <c r="B54" s="150"/>
      <c r="C54" s="150"/>
      <c r="D54" s="150"/>
    </row>
    <row r="55" spans="1:4" ht="33.75">
      <c r="A55" s="62" t="s">
        <v>165</v>
      </c>
      <c r="B55" s="150"/>
      <c r="C55" s="150"/>
      <c r="D55" s="150"/>
    </row>
    <row r="56" spans="1:4" ht="15.75">
      <c r="A56" s="151"/>
      <c r="B56" s="151"/>
      <c r="C56" s="151"/>
      <c r="D56" s="152" t="s">
        <v>166</v>
      </c>
    </row>
    <row r="57" spans="1:4" ht="15.75">
      <c r="A57" s="153" t="s">
        <v>54</v>
      </c>
      <c r="B57" s="154"/>
      <c r="C57" s="155"/>
      <c r="D57" s="153" t="s">
        <v>55</v>
      </c>
    </row>
    <row r="58" spans="1:4" ht="15.75">
      <c r="A58" s="156" t="s">
        <v>56</v>
      </c>
      <c r="B58" s="157" t="s">
        <v>167</v>
      </c>
      <c r="C58" s="182"/>
      <c r="D58" s="156" t="s">
        <v>58</v>
      </c>
    </row>
    <row r="59" spans="1:4" ht="27.75">
      <c r="A59" s="183"/>
      <c r="B59" s="184" t="s">
        <v>208</v>
      </c>
      <c r="C59" s="185" t="s">
        <v>209</v>
      </c>
      <c r="D59" s="186"/>
    </row>
    <row r="60" spans="1:4" ht="15.75">
      <c r="A60" s="187">
        <v>10800</v>
      </c>
      <c r="B60" s="188"/>
      <c r="C60" s="189" t="s">
        <v>210</v>
      </c>
      <c r="D60" s="190">
        <v>1739</v>
      </c>
    </row>
    <row r="61" spans="1:4" ht="15.75">
      <c r="A61" s="187">
        <v>11600</v>
      </c>
      <c r="B61" s="188"/>
      <c r="C61" s="189" t="s">
        <v>72</v>
      </c>
      <c r="D61" s="190">
        <v>155</v>
      </c>
    </row>
    <row r="62" spans="1:4" ht="15.75">
      <c r="A62" s="187">
        <v>15000</v>
      </c>
      <c r="B62" s="188"/>
      <c r="C62" s="189" t="s">
        <v>88</v>
      </c>
      <c r="D62" s="190">
        <v>45</v>
      </c>
    </row>
    <row r="63" spans="1:4" ht="15.75">
      <c r="A63" s="187">
        <v>15900</v>
      </c>
      <c r="B63" s="188"/>
      <c r="C63" s="189" t="s">
        <v>211</v>
      </c>
      <c r="D63" s="190">
        <v>129</v>
      </c>
    </row>
    <row r="64" spans="1:4" ht="15.75">
      <c r="A64" s="191"/>
      <c r="B64" s="154"/>
      <c r="C64" s="192" t="s">
        <v>212</v>
      </c>
      <c r="D64" s="193">
        <f>SUM(D60:D63)</f>
        <v>2068</v>
      </c>
    </row>
    <row r="65" spans="1:4" ht="27.75">
      <c r="A65" s="183"/>
      <c r="B65" s="184" t="s">
        <v>213</v>
      </c>
      <c r="C65" s="185" t="s">
        <v>214</v>
      </c>
      <c r="D65" s="186"/>
    </row>
    <row r="66" spans="1:4" ht="15.75">
      <c r="A66" s="187">
        <v>11000</v>
      </c>
      <c r="B66" s="188"/>
      <c r="C66" s="189" t="s">
        <v>215</v>
      </c>
      <c r="D66" s="190">
        <v>3406</v>
      </c>
    </row>
    <row r="67" spans="1:4" ht="15.75">
      <c r="A67" s="194">
        <v>11900</v>
      </c>
      <c r="B67" s="195"/>
      <c r="C67" s="196" t="s">
        <v>216</v>
      </c>
      <c r="D67" s="197">
        <v>114276</v>
      </c>
    </row>
    <row r="68" spans="1:4" ht="15.75">
      <c r="A68" s="198"/>
      <c r="B68" s="199"/>
      <c r="C68" s="192" t="s">
        <v>217</v>
      </c>
      <c r="D68" s="200">
        <f>SUM(D66:D67)</f>
        <v>117682</v>
      </c>
    </row>
    <row r="69" spans="1:4" ht="27.75">
      <c r="A69" s="183"/>
      <c r="B69" s="184" t="s">
        <v>218</v>
      </c>
      <c r="C69" s="185" t="s">
        <v>219</v>
      </c>
      <c r="D69" s="186"/>
    </row>
    <row r="70" spans="1:4" ht="15.75">
      <c r="A70" s="201">
        <v>11100</v>
      </c>
      <c r="B70" s="151"/>
      <c r="C70" s="202" t="s">
        <v>220</v>
      </c>
      <c r="D70" s="203">
        <v>3600</v>
      </c>
    </row>
    <row r="71" spans="1:4" ht="15.75">
      <c r="A71" s="198"/>
      <c r="B71" s="199"/>
      <c r="C71" s="192" t="s">
        <v>221</v>
      </c>
      <c r="D71" s="200">
        <f>SUM(D70)</f>
        <v>3600</v>
      </c>
    </row>
    <row r="72" spans="1:4" ht="27.75">
      <c r="A72" s="183"/>
      <c r="B72" s="184" t="s">
        <v>222</v>
      </c>
      <c r="C72" s="185" t="s">
        <v>223</v>
      </c>
      <c r="D72" s="186"/>
    </row>
    <row r="73" spans="1:4" ht="15.75">
      <c r="A73" s="187">
        <v>11700</v>
      </c>
      <c r="B73" s="188"/>
      <c r="C73" s="189" t="s">
        <v>224</v>
      </c>
      <c r="D73" s="190">
        <v>21743</v>
      </c>
    </row>
    <row r="74" spans="1:4" ht="15.75">
      <c r="A74" s="187">
        <v>12000</v>
      </c>
      <c r="B74" s="188"/>
      <c r="C74" s="189" t="s">
        <v>225</v>
      </c>
      <c r="D74" s="190">
        <v>6000</v>
      </c>
    </row>
    <row r="75" spans="1:4" ht="15.75">
      <c r="A75" s="198"/>
      <c r="B75" s="199"/>
      <c r="C75" s="192" t="s">
        <v>226</v>
      </c>
      <c r="D75" s="200">
        <f>SUM(D73:D74)</f>
        <v>27743</v>
      </c>
    </row>
    <row r="76" spans="1:4" ht="27.75">
      <c r="A76" s="183"/>
      <c r="B76" s="184" t="s">
        <v>227</v>
      </c>
      <c r="C76" s="185" t="s">
        <v>228</v>
      </c>
      <c r="D76" s="186"/>
    </row>
    <row r="77" spans="1:4" ht="15.75">
      <c r="A77" s="187">
        <v>10900</v>
      </c>
      <c r="B77" s="188"/>
      <c r="C77" s="189" t="s">
        <v>65</v>
      </c>
      <c r="D77" s="190">
        <v>8709</v>
      </c>
    </row>
    <row r="78" spans="1:4" ht="15.75">
      <c r="A78" s="187">
        <v>15700</v>
      </c>
      <c r="B78" s="188"/>
      <c r="C78" s="189" t="s">
        <v>229</v>
      </c>
      <c r="D78" s="190">
        <v>15</v>
      </c>
    </row>
    <row r="79" spans="1:4" ht="15.75">
      <c r="A79" s="198"/>
      <c r="B79" s="199"/>
      <c r="C79" s="192" t="s">
        <v>230</v>
      </c>
      <c r="D79" s="200">
        <f>SUM(D77:D78)</f>
        <v>8724</v>
      </c>
    </row>
    <row r="80" spans="1:4" ht="27.75">
      <c r="A80" s="183"/>
      <c r="B80" s="184" t="s">
        <v>231</v>
      </c>
      <c r="C80" s="185" t="s">
        <v>232</v>
      </c>
      <c r="D80" s="186"/>
    </row>
    <row r="81" spans="1:4" ht="15.75">
      <c r="A81" s="201">
        <v>40501</v>
      </c>
      <c r="B81" s="151"/>
      <c r="C81" s="202" t="s">
        <v>96</v>
      </c>
      <c r="D81" s="203">
        <v>86122</v>
      </c>
    </row>
    <row r="82" spans="1:4" ht="15.75">
      <c r="A82" s="198"/>
      <c r="B82" s="199"/>
      <c r="C82" s="192" t="s">
        <v>160</v>
      </c>
      <c r="D82" s="200">
        <f>SUM(D81)</f>
        <v>86122</v>
      </c>
    </row>
    <row r="83" spans="1:4" ht="15.75">
      <c r="A83" s="201">
        <v>19000</v>
      </c>
      <c r="B83" s="151"/>
      <c r="C83" s="204" t="s">
        <v>233</v>
      </c>
      <c r="D83" s="203">
        <v>19000</v>
      </c>
    </row>
    <row r="84" spans="1:4" ht="15.75">
      <c r="A84" s="205"/>
      <c r="B84" s="206"/>
      <c r="C84" s="207" t="s">
        <v>234</v>
      </c>
      <c r="D84" s="208">
        <f>SUM(D18+D27+D34+D37+D41+D48+D64+D68+D71+D75+D79+D82+D83)</f>
        <v>518000</v>
      </c>
    </row>
    <row r="85" spans="1:4" ht="19.5">
      <c r="A85" s="40">
        <v>36877</v>
      </c>
      <c r="B85" s="40"/>
      <c r="C85" s="4"/>
      <c r="D85" s="4"/>
    </row>
    <row r="86" spans="1:4" ht="19.5">
      <c r="A86" s="37" t="s">
        <v>235</v>
      </c>
      <c r="B86" s="38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</sheetData>
  <sheetProtection/>
  <mergeCells count="1">
    <mergeCell ref="A85:B8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5.8515625" style="0" customWidth="1"/>
    <col min="2" max="2" width="5.8515625" style="65" customWidth="1"/>
    <col min="3" max="3" width="5.8515625" style="0" customWidth="1"/>
    <col min="4" max="4" width="59.7109375" style="0" customWidth="1"/>
    <col min="5" max="5" width="13.8515625" style="114" customWidth="1"/>
  </cols>
  <sheetData>
    <row r="1" spans="1:5" ht="26.25">
      <c r="A1" s="57" t="s">
        <v>100</v>
      </c>
      <c r="B1" s="58"/>
      <c r="C1" s="59"/>
      <c r="D1" s="60"/>
      <c r="E1" s="61"/>
    </row>
    <row r="2" spans="1:5" ht="33.75">
      <c r="A2" s="62" t="s">
        <v>101</v>
      </c>
      <c r="B2" s="63"/>
      <c r="C2" s="59"/>
      <c r="D2" s="60"/>
      <c r="E2" s="61"/>
    </row>
    <row r="3" spans="1:5" ht="33.75">
      <c r="A3" s="62" t="s">
        <v>102</v>
      </c>
      <c r="B3" s="63"/>
      <c r="C3" s="59"/>
      <c r="D3" s="64"/>
      <c r="E3" s="61"/>
    </row>
    <row r="4" spans="3:5" ht="13.5">
      <c r="C4" s="66"/>
      <c r="D4" s="67"/>
      <c r="E4" s="68" t="s">
        <v>53</v>
      </c>
    </row>
    <row r="5" spans="1:5" ht="19.5">
      <c r="A5" s="69" t="s">
        <v>103</v>
      </c>
      <c r="B5" s="70"/>
      <c r="C5" s="71"/>
      <c r="D5" s="72"/>
      <c r="E5" s="73" t="s">
        <v>55</v>
      </c>
    </row>
    <row r="6" spans="1:5" ht="19.5">
      <c r="A6" s="74" t="s">
        <v>104</v>
      </c>
      <c r="B6" s="75" t="s">
        <v>105</v>
      </c>
      <c r="C6" s="76" t="s">
        <v>106</v>
      </c>
      <c r="D6" s="77" t="s">
        <v>107</v>
      </c>
      <c r="E6" s="78" t="s">
        <v>58</v>
      </c>
    </row>
    <row r="7" spans="1:5" ht="33.75">
      <c r="A7" s="79"/>
      <c r="B7" s="80"/>
      <c r="C7" s="81"/>
      <c r="D7" s="82" t="s">
        <v>108</v>
      </c>
      <c r="E7" s="83"/>
    </row>
    <row r="8" spans="1:5" ht="19.5">
      <c r="A8" s="84">
        <v>21</v>
      </c>
      <c r="B8" s="85">
        <v>101</v>
      </c>
      <c r="C8" s="86">
        <v>1</v>
      </c>
      <c r="D8" s="87" t="s">
        <v>109</v>
      </c>
      <c r="E8" s="88">
        <v>38700</v>
      </c>
    </row>
    <row r="9" spans="1:5" ht="19.5">
      <c r="A9" s="84">
        <v>41</v>
      </c>
      <c r="B9" s="85">
        <v>104</v>
      </c>
      <c r="C9" s="86">
        <v>1</v>
      </c>
      <c r="D9" s="87" t="s">
        <v>110</v>
      </c>
      <c r="E9" s="88">
        <v>4000</v>
      </c>
    </row>
    <row r="10" spans="1:5" ht="19.5">
      <c r="A10" s="84">
        <v>51</v>
      </c>
      <c r="B10" s="85">
        <v>105</v>
      </c>
      <c r="C10" s="86">
        <v>1</v>
      </c>
      <c r="D10" s="87" t="s">
        <v>111</v>
      </c>
      <c r="E10" s="88">
        <v>2098</v>
      </c>
    </row>
    <row r="11" spans="1:5" ht="19.5">
      <c r="A11" s="84">
        <v>52</v>
      </c>
      <c r="B11" s="85">
        <v>105</v>
      </c>
      <c r="C11" s="86">
        <v>1</v>
      </c>
      <c r="D11" s="87" t="s">
        <v>112</v>
      </c>
      <c r="E11" s="88">
        <v>12000</v>
      </c>
    </row>
    <row r="12" spans="1:5" ht="19.5">
      <c r="A12" s="84">
        <v>53</v>
      </c>
      <c r="B12" s="85">
        <v>105</v>
      </c>
      <c r="C12" s="86">
        <v>1</v>
      </c>
      <c r="D12" s="87" t="s">
        <v>113</v>
      </c>
      <c r="E12" s="88">
        <v>25</v>
      </c>
    </row>
    <row r="13" spans="1:5" ht="19.5">
      <c r="A13" s="84">
        <v>54</v>
      </c>
      <c r="B13" s="85">
        <v>105</v>
      </c>
      <c r="C13" s="86">
        <v>1</v>
      </c>
      <c r="D13" s="87" t="s">
        <v>114</v>
      </c>
      <c r="E13" s="88">
        <v>370</v>
      </c>
    </row>
    <row r="14" spans="1:5" ht="19.5">
      <c r="A14" s="84">
        <v>55</v>
      </c>
      <c r="B14" s="85">
        <v>105</v>
      </c>
      <c r="C14" s="86">
        <v>1</v>
      </c>
      <c r="D14" s="87" t="s">
        <v>115</v>
      </c>
      <c r="E14" s="88">
        <v>3782</v>
      </c>
    </row>
    <row r="15" spans="1:5" ht="19.5">
      <c r="A15" s="84">
        <v>11</v>
      </c>
      <c r="B15" s="85">
        <v>106</v>
      </c>
      <c r="C15" s="86">
        <v>1</v>
      </c>
      <c r="D15" s="89" t="s">
        <v>116</v>
      </c>
      <c r="E15" s="90">
        <v>65016</v>
      </c>
    </row>
    <row r="16" spans="1:5" ht="19.5">
      <c r="A16" s="91"/>
      <c r="B16" s="92"/>
      <c r="C16" s="93"/>
      <c r="D16" s="94" t="s">
        <v>117</v>
      </c>
      <c r="E16" s="95">
        <f>SUM(E8:E15)</f>
        <v>125991</v>
      </c>
    </row>
    <row r="17" spans="1:5" ht="33.75">
      <c r="A17" s="79"/>
      <c r="B17" s="96"/>
      <c r="C17" s="97"/>
      <c r="D17" s="98" t="s">
        <v>118</v>
      </c>
      <c r="E17" s="99"/>
    </row>
    <row r="18" spans="1:5" ht="19.5">
      <c r="A18" s="84">
        <v>11</v>
      </c>
      <c r="B18" s="85">
        <v>108</v>
      </c>
      <c r="C18" s="86">
        <v>1</v>
      </c>
      <c r="D18" s="100" t="s">
        <v>119</v>
      </c>
      <c r="E18" s="101">
        <v>111672</v>
      </c>
    </row>
    <row r="19" spans="1:5" ht="19.5">
      <c r="A19" s="84">
        <v>12</v>
      </c>
      <c r="B19" s="85">
        <v>108</v>
      </c>
      <c r="C19" s="86">
        <v>1</v>
      </c>
      <c r="D19" s="100" t="s">
        <v>120</v>
      </c>
      <c r="E19" s="101">
        <v>1403</v>
      </c>
    </row>
    <row r="20" spans="1:5" ht="19.5">
      <c r="A20" s="84">
        <v>13</v>
      </c>
      <c r="B20" s="85">
        <v>108</v>
      </c>
      <c r="C20" s="86">
        <v>1</v>
      </c>
      <c r="D20" s="100" t="s">
        <v>121</v>
      </c>
      <c r="E20" s="101">
        <v>31857</v>
      </c>
    </row>
    <row r="21" spans="1:5" ht="19.5">
      <c r="A21" s="84">
        <v>14</v>
      </c>
      <c r="B21" s="85">
        <v>108</v>
      </c>
      <c r="C21" s="86">
        <v>1</v>
      </c>
      <c r="D21" s="100" t="s">
        <v>122</v>
      </c>
      <c r="E21" s="101">
        <v>104</v>
      </c>
    </row>
    <row r="22" spans="1:5" ht="19.5">
      <c r="A22" s="84">
        <v>15</v>
      </c>
      <c r="B22" s="85">
        <v>108</v>
      </c>
      <c r="C22" s="86">
        <v>1</v>
      </c>
      <c r="D22" s="100" t="s">
        <v>123</v>
      </c>
      <c r="E22" s="101">
        <v>4309</v>
      </c>
    </row>
    <row r="23" spans="1:5" ht="19.5">
      <c r="A23" s="84">
        <v>16</v>
      </c>
      <c r="B23" s="85">
        <v>108</v>
      </c>
      <c r="C23" s="86">
        <v>1</v>
      </c>
      <c r="D23" s="100" t="s">
        <v>124</v>
      </c>
      <c r="E23" s="101">
        <v>20782</v>
      </c>
    </row>
    <row r="24" spans="1:5" ht="19.5">
      <c r="A24" s="84">
        <v>17</v>
      </c>
      <c r="B24" s="85">
        <v>108</v>
      </c>
      <c r="C24" s="86">
        <v>1</v>
      </c>
      <c r="D24" s="100" t="s">
        <v>125</v>
      </c>
      <c r="E24" s="101">
        <v>90</v>
      </c>
    </row>
    <row r="25" spans="1:5" ht="19.5">
      <c r="A25" s="84">
        <v>31</v>
      </c>
      <c r="B25" s="85">
        <v>108</v>
      </c>
      <c r="C25" s="86">
        <v>1</v>
      </c>
      <c r="D25" s="100" t="s">
        <v>126</v>
      </c>
      <c r="E25" s="101">
        <v>3883</v>
      </c>
    </row>
    <row r="26" spans="1:5" ht="19.5">
      <c r="A26" s="84">
        <v>41</v>
      </c>
      <c r="B26" s="85">
        <v>108</v>
      </c>
      <c r="C26" s="86">
        <v>1</v>
      </c>
      <c r="D26" s="100" t="s">
        <v>127</v>
      </c>
      <c r="E26" s="101">
        <v>87281</v>
      </c>
    </row>
    <row r="27" spans="1:5" ht="19.5">
      <c r="A27" s="84">
        <v>42</v>
      </c>
      <c r="B27" s="85">
        <v>108</v>
      </c>
      <c r="C27" s="86">
        <v>1</v>
      </c>
      <c r="D27" s="100" t="s">
        <v>128</v>
      </c>
      <c r="E27" s="101">
        <v>5485</v>
      </c>
    </row>
    <row r="28" spans="1:5" ht="19.5">
      <c r="A28" s="84">
        <v>11</v>
      </c>
      <c r="B28" s="85">
        <v>109</v>
      </c>
      <c r="C28" s="86">
        <v>1</v>
      </c>
      <c r="D28" s="100" t="s">
        <v>129</v>
      </c>
      <c r="E28" s="101">
        <v>6511</v>
      </c>
    </row>
    <row r="29" spans="1:5" ht="19.5">
      <c r="A29" s="84">
        <v>12</v>
      </c>
      <c r="B29" s="85">
        <v>109</v>
      </c>
      <c r="C29" s="86">
        <v>1</v>
      </c>
      <c r="D29" s="100" t="s">
        <v>130</v>
      </c>
      <c r="E29" s="101">
        <v>13647</v>
      </c>
    </row>
    <row r="30" spans="1:5" ht="19.5">
      <c r="A30" s="84">
        <v>11</v>
      </c>
      <c r="B30" s="85">
        <v>110</v>
      </c>
      <c r="C30" s="86">
        <v>1</v>
      </c>
      <c r="D30" s="100" t="s">
        <v>131</v>
      </c>
      <c r="E30" s="101">
        <v>10199</v>
      </c>
    </row>
    <row r="31" spans="1:5" ht="19.5">
      <c r="A31" s="84">
        <v>11</v>
      </c>
      <c r="B31" s="85">
        <v>112</v>
      </c>
      <c r="C31" s="86">
        <v>1</v>
      </c>
      <c r="D31" s="100" t="s">
        <v>132</v>
      </c>
      <c r="E31" s="101">
        <v>1308</v>
      </c>
    </row>
    <row r="32" spans="1:5" ht="19.5">
      <c r="A32" s="84">
        <v>21</v>
      </c>
      <c r="B32" s="85">
        <v>112</v>
      </c>
      <c r="C32" s="86">
        <v>1</v>
      </c>
      <c r="D32" s="100" t="s">
        <v>133</v>
      </c>
      <c r="E32" s="101">
        <v>90</v>
      </c>
    </row>
    <row r="33" spans="1:5" ht="19.5">
      <c r="A33" s="84">
        <v>22</v>
      </c>
      <c r="B33" s="85">
        <v>112</v>
      </c>
      <c r="C33" s="86">
        <v>1</v>
      </c>
      <c r="D33" s="100" t="s">
        <v>134</v>
      </c>
      <c r="E33" s="101">
        <v>44</v>
      </c>
    </row>
    <row r="34" spans="1:5" ht="19.5">
      <c r="A34" s="84">
        <v>23</v>
      </c>
      <c r="B34" s="85">
        <v>112</v>
      </c>
      <c r="C34" s="86">
        <v>1</v>
      </c>
      <c r="D34" s="100" t="s">
        <v>135</v>
      </c>
      <c r="E34" s="101">
        <v>1637</v>
      </c>
    </row>
    <row r="35" spans="1:5" ht="19.5">
      <c r="A35" s="84">
        <v>24</v>
      </c>
      <c r="B35" s="85">
        <v>112</v>
      </c>
      <c r="C35" s="86">
        <v>1</v>
      </c>
      <c r="D35" s="100" t="s">
        <v>136</v>
      </c>
      <c r="E35" s="101">
        <v>7159</v>
      </c>
    </row>
    <row r="36" spans="1:5" ht="19.5">
      <c r="A36" s="84">
        <v>26</v>
      </c>
      <c r="B36" s="85">
        <v>112</v>
      </c>
      <c r="C36" s="86">
        <v>1</v>
      </c>
      <c r="D36" s="100" t="s">
        <v>137</v>
      </c>
      <c r="E36" s="101">
        <v>18210</v>
      </c>
    </row>
    <row r="37" spans="1:5" ht="19.5">
      <c r="A37" s="84">
        <v>26</v>
      </c>
      <c r="B37" s="85">
        <v>112</v>
      </c>
      <c r="C37" s="86">
        <v>1</v>
      </c>
      <c r="D37" s="100" t="s">
        <v>138</v>
      </c>
      <c r="E37" s="101"/>
    </row>
    <row r="38" spans="1:5" ht="19.5">
      <c r="A38" s="84"/>
      <c r="B38" s="85"/>
      <c r="C38" s="86"/>
      <c r="D38" s="100" t="s">
        <v>139</v>
      </c>
      <c r="E38" s="101">
        <v>45577</v>
      </c>
    </row>
    <row r="39" spans="1:5" ht="19.5">
      <c r="A39" s="84">
        <v>12</v>
      </c>
      <c r="B39" s="85">
        <v>100</v>
      </c>
      <c r="C39" s="102">
        <v>1</v>
      </c>
      <c r="D39" s="103" t="s">
        <v>140</v>
      </c>
      <c r="E39" s="104">
        <v>1761</v>
      </c>
    </row>
    <row r="40" spans="1:5" ht="19.5">
      <c r="A40" s="91"/>
      <c r="B40" s="105"/>
      <c r="C40" s="106"/>
      <c r="D40" s="69" t="s">
        <v>141</v>
      </c>
      <c r="E40" s="95">
        <f>SUM(E18:E39)</f>
        <v>373009</v>
      </c>
    </row>
    <row r="41" spans="1:5" ht="19.5">
      <c r="A41" s="107"/>
      <c r="B41" s="108"/>
      <c r="C41" s="109"/>
      <c r="D41" s="110" t="s">
        <v>142</v>
      </c>
      <c r="E41" s="111">
        <v>19000</v>
      </c>
    </row>
    <row r="42" spans="1:5" ht="19.5">
      <c r="A42" s="91"/>
      <c r="B42" s="105"/>
      <c r="C42" s="106"/>
      <c r="D42" s="69" t="s">
        <v>143</v>
      </c>
      <c r="E42" s="95">
        <f>SUM(E16+E40+E41)</f>
        <v>518000</v>
      </c>
    </row>
    <row r="43" spans="1:4" ht="15.75">
      <c r="A43" s="112"/>
      <c r="D43" s="113"/>
    </row>
    <row r="44" spans="1:4" ht="19.5">
      <c r="A44" s="115"/>
      <c r="D44" s="113"/>
    </row>
    <row r="45" spans="1:4" ht="19.5">
      <c r="A45" s="40">
        <v>36876</v>
      </c>
      <c r="B45" s="40"/>
      <c r="C45" s="66"/>
      <c r="D45" s="116"/>
    </row>
    <row r="46" spans="1:2" ht="19.5">
      <c r="A46" s="37" t="s">
        <v>144</v>
      </c>
      <c r="B46" s="38"/>
    </row>
  </sheetData>
  <sheetProtection/>
  <mergeCells count="1">
    <mergeCell ref="A45:B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13.00390625" style="149" customWidth="1"/>
    <col min="2" max="2" width="50.140625" style="0" customWidth="1"/>
    <col min="3" max="3" width="16.00390625" style="0" customWidth="1"/>
  </cols>
  <sheetData>
    <row r="1" spans="1:3" ht="18">
      <c r="A1" s="117" t="s">
        <v>145</v>
      </c>
      <c r="B1" s="118"/>
      <c r="C1" s="119"/>
    </row>
    <row r="2" spans="1:3" ht="33.75">
      <c r="A2" s="62" t="s">
        <v>146</v>
      </c>
      <c r="B2" s="120"/>
      <c r="C2" s="120"/>
    </row>
    <row r="3" spans="1:3" ht="33.75">
      <c r="A3" s="62" t="s">
        <v>147</v>
      </c>
      <c r="B3" s="121"/>
      <c r="C3" s="121"/>
    </row>
    <row r="4" spans="1:3" ht="16.5">
      <c r="A4" s="122"/>
      <c r="B4" s="123"/>
      <c r="C4" s="124" t="s">
        <v>148</v>
      </c>
    </row>
    <row r="5" spans="1:3" ht="18">
      <c r="A5" s="125" t="s">
        <v>54</v>
      </c>
      <c r="B5" s="125"/>
      <c r="C5" s="125" t="s">
        <v>55</v>
      </c>
    </row>
    <row r="6" spans="1:3" ht="18">
      <c r="A6" s="126" t="s">
        <v>56</v>
      </c>
      <c r="B6" s="126" t="s">
        <v>57</v>
      </c>
      <c r="C6" s="126" t="s">
        <v>58</v>
      </c>
    </row>
    <row r="7" spans="1:3" ht="31.5">
      <c r="A7" s="127"/>
      <c r="B7" s="128" t="s">
        <v>149</v>
      </c>
      <c r="C7" s="129"/>
    </row>
    <row r="8" spans="1:3" ht="31.5">
      <c r="A8" s="130"/>
      <c r="B8" s="131" t="s">
        <v>150</v>
      </c>
      <c r="C8" s="132"/>
    </row>
    <row r="9" spans="1:3" ht="19.5">
      <c r="A9" s="130">
        <v>105</v>
      </c>
      <c r="B9" s="133" t="s">
        <v>151</v>
      </c>
      <c r="C9" s="134">
        <v>700</v>
      </c>
    </row>
    <row r="10" spans="1:3" ht="19.5">
      <c r="A10" s="135"/>
      <c r="B10" s="136" t="s">
        <v>152</v>
      </c>
      <c r="C10" s="137">
        <f>SUM(C4:C9)</f>
        <v>700</v>
      </c>
    </row>
    <row r="11" spans="1:3" ht="31.5">
      <c r="A11" s="130"/>
      <c r="B11" s="131" t="s">
        <v>153</v>
      </c>
      <c r="C11" s="132"/>
    </row>
    <row r="12" spans="1:3" ht="19.5">
      <c r="A12" s="130">
        <v>117</v>
      </c>
      <c r="B12" s="133" t="s">
        <v>154</v>
      </c>
      <c r="C12" s="134">
        <v>3300</v>
      </c>
    </row>
    <row r="13" spans="1:3" ht="19.5">
      <c r="A13" s="135"/>
      <c r="B13" s="136" t="s">
        <v>155</v>
      </c>
      <c r="C13" s="137">
        <f>SUM(C11:C12)</f>
        <v>3300</v>
      </c>
    </row>
    <row r="14" spans="1:3" ht="19.5">
      <c r="A14" s="135"/>
      <c r="B14" s="136" t="s">
        <v>156</v>
      </c>
      <c r="C14" s="137">
        <f>SUM(C13,C10)</f>
        <v>4000</v>
      </c>
    </row>
    <row r="15" spans="1:3" ht="31.5">
      <c r="A15" s="138"/>
      <c r="B15" s="139" t="s">
        <v>157</v>
      </c>
      <c r="C15" s="140"/>
    </row>
    <row r="16" spans="1:3" ht="31.5">
      <c r="A16" s="141"/>
      <c r="B16" s="142" t="s">
        <v>158</v>
      </c>
      <c r="C16" s="143"/>
    </row>
    <row r="17" spans="1:3" ht="19.5">
      <c r="A17" s="130">
        <v>405</v>
      </c>
      <c r="B17" s="133" t="s">
        <v>159</v>
      </c>
      <c r="C17" s="134">
        <v>24000</v>
      </c>
    </row>
    <row r="18" spans="1:3" ht="19.5">
      <c r="A18" s="93"/>
      <c r="B18" s="144" t="s">
        <v>160</v>
      </c>
      <c r="C18" s="137">
        <f>SUM(C16:C17)</f>
        <v>24000</v>
      </c>
    </row>
    <row r="19" spans="1:3" ht="19.5">
      <c r="A19" s="93"/>
      <c r="B19" s="144" t="s">
        <v>161</v>
      </c>
      <c r="C19" s="137">
        <f>SUM(C17)</f>
        <v>24000</v>
      </c>
    </row>
    <row r="20" spans="1:3" ht="19.5">
      <c r="A20" s="40">
        <v>36873</v>
      </c>
      <c r="B20" s="40"/>
      <c r="C20" s="123"/>
    </row>
    <row r="21" spans="1:3" ht="19.5">
      <c r="A21" s="37" t="s">
        <v>162</v>
      </c>
      <c r="B21" s="38"/>
      <c r="C21" s="123"/>
    </row>
    <row r="22" spans="1:3" ht="15.75">
      <c r="A22" s="145"/>
      <c r="B22" s="146"/>
      <c r="C22" s="123"/>
    </row>
    <row r="23" spans="1:3" ht="15.75">
      <c r="A23" s="147"/>
      <c r="B23" s="148"/>
      <c r="C23" s="148"/>
    </row>
    <row r="24" spans="1:3" ht="15.75">
      <c r="A24" s="147"/>
      <c r="B24" s="148"/>
      <c r="C24" s="148"/>
    </row>
    <row r="25" spans="1:3" ht="15.75">
      <c r="A25" s="147"/>
      <c r="B25" s="148"/>
      <c r="C25" s="148"/>
    </row>
    <row r="26" spans="1:3" ht="15.75">
      <c r="A26" s="147"/>
      <c r="B26" s="148"/>
      <c r="C26" s="148"/>
    </row>
    <row r="27" spans="1:3" ht="15.75">
      <c r="A27" s="147"/>
      <c r="B27" s="148"/>
      <c r="C27" s="148"/>
    </row>
    <row r="28" spans="1:3" ht="15.75">
      <c r="A28" s="147"/>
      <c r="B28" s="148"/>
      <c r="C28" s="148"/>
    </row>
    <row r="29" spans="1:3" ht="15.75">
      <c r="A29" s="147"/>
      <c r="B29" s="148"/>
      <c r="C29" s="148"/>
    </row>
    <row r="30" spans="1:3" ht="15.75">
      <c r="A30" s="147"/>
      <c r="B30" s="148"/>
      <c r="C30" s="148"/>
    </row>
    <row r="31" spans="1:3" ht="15.75">
      <c r="A31" s="147"/>
      <c r="B31" s="148"/>
      <c r="C31" s="148"/>
    </row>
    <row r="32" spans="1:3" ht="15.75">
      <c r="A32" s="147"/>
      <c r="B32" s="148"/>
      <c r="C32" s="148"/>
    </row>
  </sheetData>
  <sheetProtection/>
  <mergeCells count="1">
    <mergeCell ref="A20:B2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0" customWidth="1"/>
    <col min="3" max="3" width="7.28125" style="149" customWidth="1"/>
    <col min="4" max="4" width="45.7109375" style="0" customWidth="1"/>
    <col min="5" max="5" width="13.421875" style="0" customWidth="1"/>
  </cols>
  <sheetData>
    <row r="1" spans="1:5" ht="26.25">
      <c r="A1" s="209" t="s">
        <v>236</v>
      </c>
      <c r="B1" s="59"/>
      <c r="C1" s="59"/>
      <c r="D1" s="210"/>
      <c r="E1" s="211"/>
    </row>
    <row r="2" spans="1:5" ht="33.75">
      <c r="A2" s="62" t="s">
        <v>146</v>
      </c>
      <c r="B2" s="60"/>
      <c r="C2" s="60"/>
      <c r="D2" s="212"/>
      <c r="E2" s="212"/>
    </row>
    <row r="3" spans="1:5" ht="33.75">
      <c r="A3" s="62" t="s">
        <v>237</v>
      </c>
      <c r="B3" s="60"/>
      <c r="C3" s="60"/>
      <c r="D3" s="213"/>
      <c r="E3" s="213"/>
    </row>
    <row r="4" spans="3:5" ht="16.5">
      <c r="C4" s="147"/>
      <c r="D4" s="148"/>
      <c r="E4" s="214" t="s">
        <v>148</v>
      </c>
    </row>
    <row r="5" spans="1:5" ht="24">
      <c r="A5" s="215" t="s">
        <v>103</v>
      </c>
      <c r="B5" s="216"/>
      <c r="C5" s="217"/>
      <c r="D5" s="218"/>
      <c r="E5" s="218" t="s">
        <v>55</v>
      </c>
    </row>
    <row r="6" spans="1:5" ht="24">
      <c r="A6" s="219" t="s">
        <v>104</v>
      </c>
      <c r="B6" s="220" t="s">
        <v>105</v>
      </c>
      <c r="C6" s="221" t="s">
        <v>106</v>
      </c>
      <c r="D6" s="222" t="s">
        <v>57</v>
      </c>
      <c r="E6" s="222" t="s">
        <v>58</v>
      </c>
    </row>
    <row r="7" spans="1:5" ht="24">
      <c r="A7" s="223"/>
      <c r="B7" s="224"/>
      <c r="C7" s="225"/>
      <c r="D7" s="226" t="s">
        <v>238</v>
      </c>
      <c r="E7" s="227"/>
    </row>
    <row r="8" spans="1:5" ht="24">
      <c r="A8" s="228">
        <v>11</v>
      </c>
      <c r="B8" s="229">
        <v>213</v>
      </c>
      <c r="C8" s="230">
        <v>1</v>
      </c>
      <c r="D8" s="231" t="s">
        <v>239</v>
      </c>
      <c r="E8" s="232">
        <v>1925</v>
      </c>
    </row>
    <row r="9" spans="1:5" ht="24">
      <c r="A9" s="228">
        <v>11</v>
      </c>
      <c r="B9" s="229">
        <v>215</v>
      </c>
      <c r="C9" s="230">
        <v>1</v>
      </c>
      <c r="D9" s="231" t="s">
        <v>240</v>
      </c>
      <c r="E9" s="232">
        <v>2075</v>
      </c>
    </row>
    <row r="10" spans="1:5" ht="24">
      <c r="A10" s="233"/>
      <c r="B10" s="234"/>
      <c r="C10" s="235"/>
      <c r="D10" s="54" t="s">
        <v>156</v>
      </c>
      <c r="E10" s="236">
        <f>SUM(E8:E9)</f>
        <v>4000</v>
      </c>
    </row>
    <row r="11" spans="1:5" ht="31.5">
      <c r="A11" s="223"/>
      <c r="B11" s="224"/>
      <c r="C11" s="237"/>
      <c r="D11" s="142" t="s">
        <v>241</v>
      </c>
      <c r="E11" s="238"/>
    </row>
    <row r="12" spans="1:5" ht="24">
      <c r="A12" s="239"/>
      <c r="B12" s="240"/>
      <c r="C12" s="241"/>
      <c r="D12" s="242" t="s">
        <v>242</v>
      </c>
      <c r="E12" s="243"/>
    </row>
    <row r="13" spans="1:5" ht="24">
      <c r="A13" s="244">
        <v>11</v>
      </c>
      <c r="B13" s="245">
        <v>430</v>
      </c>
      <c r="C13" s="241">
        <v>1</v>
      </c>
      <c r="D13" s="246" t="s">
        <v>243</v>
      </c>
      <c r="E13" s="247">
        <v>13971</v>
      </c>
    </row>
    <row r="14" spans="1:5" ht="24">
      <c r="A14" s="244">
        <v>11</v>
      </c>
      <c r="B14" s="245">
        <v>431</v>
      </c>
      <c r="C14" s="241">
        <v>1</v>
      </c>
      <c r="D14" s="246" t="s">
        <v>244</v>
      </c>
      <c r="E14" s="247">
        <v>10029</v>
      </c>
    </row>
    <row r="15" spans="1:5" ht="24">
      <c r="A15" s="239"/>
      <c r="B15" s="240"/>
      <c r="C15" s="241"/>
      <c r="D15" s="246"/>
      <c r="E15" s="243"/>
    </row>
    <row r="16" spans="1:5" ht="24">
      <c r="A16" s="239"/>
      <c r="B16" s="240"/>
      <c r="C16" s="241"/>
      <c r="D16" s="246"/>
      <c r="E16" s="243"/>
    </row>
    <row r="17" spans="1:5" ht="24">
      <c r="A17" s="233"/>
      <c r="B17" s="234"/>
      <c r="C17" s="248"/>
      <c r="D17" s="249" t="s">
        <v>161</v>
      </c>
      <c r="E17" s="236">
        <f>SUM(E13:E16)</f>
        <v>24000</v>
      </c>
    </row>
    <row r="18" spans="3:5" ht="15.75">
      <c r="C18" s="147"/>
      <c r="D18" s="148"/>
      <c r="E18" s="148"/>
    </row>
    <row r="19" spans="1:5" ht="19.5">
      <c r="A19" s="40">
        <v>36876</v>
      </c>
      <c r="B19" s="40"/>
      <c r="C19"/>
      <c r="E19" s="148"/>
    </row>
    <row r="20" spans="1:5" ht="19.5">
      <c r="A20" s="37" t="s">
        <v>245</v>
      </c>
      <c r="B20" s="38"/>
      <c r="C20"/>
      <c r="D20" s="250"/>
      <c r="E20" s="148"/>
    </row>
    <row r="21" spans="3:5" ht="15.75">
      <c r="C21" s="147"/>
      <c r="D21" s="148"/>
      <c r="E21" s="148"/>
    </row>
    <row r="22" spans="3:5" ht="15.75">
      <c r="C22" s="147"/>
      <c r="D22" s="148"/>
      <c r="E22" s="148"/>
    </row>
    <row r="23" spans="3:5" ht="15.75">
      <c r="C23" s="147"/>
      <c r="D23" s="148"/>
      <c r="E23" s="148"/>
    </row>
    <row r="24" spans="3:5" ht="15.75">
      <c r="C24" s="147"/>
      <c r="D24" s="148"/>
      <c r="E24" s="148"/>
    </row>
    <row r="25" spans="3:5" ht="15.75">
      <c r="C25" s="147"/>
      <c r="D25" s="148"/>
      <c r="E25" s="148"/>
    </row>
    <row r="26" spans="3:5" ht="15.75">
      <c r="C26" s="147"/>
      <c r="D26" s="148"/>
      <c r="E26" s="148"/>
    </row>
    <row r="27" spans="3:5" ht="15.75">
      <c r="C27" s="147"/>
      <c r="D27" s="148"/>
      <c r="E27" s="148"/>
    </row>
    <row r="28" spans="3:5" ht="15.75">
      <c r="C28" s="147"/>
      <c r="D28" s="148"/>
      <c r="E28" s="148"/>
    </row>
    <row r="29" spans="3:5" ht="15.75">
      <c r="C29" s="147"/>
      <c r="D29" s="148"/>
      <c r="E29" s="148"/>
    </row>
    <row r="30" spans="3:5" ht="15.75">
      <c r="C30" s="147"/>
      <c r="D30" s="148"/>
      <c r="E30" s="148"/>
    </row>
  </sheetData>
  <sheetProtection/>
  <mergeCells count="1">
    <mergeCell ref="A19:B1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rightToLeft="1" tabSelected="1" zoomScalePageLayoutView="0" workbookViewId="0" topLeftCell="A1">
      <selection activeCell="C6" sqref="C6:E56"/>
    </sheetView>
  </sheetViews>
  <sheetFormatPr defaultColWidth="9.140625" defaultRowHeight="12.75"/>
  <cols>
    <col min="1" max="1" width="11.140625" style="0" customWidth="1"/>
    <col min="2" max="2" width="44.140625" style="0" customWidth="1"/>
    <col min="3" max="3" width="15.7109375" style="0" customWidth="1"/>
    <col min="4" max="4" width="17.57421875" style="0" customWidth="1"/>
    <col min="5" max="5" width="16.28125" style="0" customWidth="1"/>
  </cols>
  <sheetData>
    <row r="1" ht="39" customHeight="1">
      <c r="B1" s="355" t="s">
        <v>352</v>
      </c>
    </row>
    <row r="2" spans="1:2" ht="33.75">
      <c r="A2" s="62" t="s">
        <v>350</v>
      </c>
      <c r="B2" s="346"/>
    </row>
    <row r="3" spans="1:2" ht="26.25" customHeight="1">
      <c r="A3" s="62" t="s">
        <v>351</v>
      </c>
      <c r="B3" s="346"/>
    </row>
    <row r="4" spans="1:5" ht="29.25" customHeight="1">
      <c r="A4" s="62"/>
      <c r="B4" s="346"/>
      <c r="E4" s="358" t="s">
        <v>361</v>
      </c>
    </row>
    <row r="5" spans="1:5" ht="18.75" customHeight="1">
      <c r="A5" s="347" t="s">
        <v>356</v>
      </c>
      <c r="B5" s="348" t="s">
        <v>318</v>
      </c>
      <c r="C5" s="348" t="s">
        <v>353</v>
      </c>
      <c r="D5" s="348" t="s">
        <v>354</v>
      </c>
      <c r="E5" s="348" t="s">
        <v>355</v>
      </c>
    </row>
    <row r="6" spans="1:5" ht="15.75">
      <c r="A6" s="349">
        <v>10100</v>
      </c>
      <c r="B6" s="350" t="s">
        <v>319</v>
      </c>
      <c r="C6" s="359">
        <v>108509</v>
      </c>
      <c r="D6" s="359">
        <v>1019</v>
      </c>
      <c r="E6" s="359">
        <v>109528</v>
      </c>
    </row>
    <row r="7" spans="1:5" ht="15.75">
      <c r="A7" s="351">
        <v>10200</v>
      </c>
      <c r="B7" s="352" t="s">
        <v>320</v>
      </c>
      <c r="C7" s="360">
        <v>759</v>
      </c>
      <c r="D7" s="360">
        <v>12</v>
      </c>
      <c r="E7" s="360">
        <v>771</v>
      </c>
    </row>
    <row r="8" spans="1:5" ht="15.75">
      <c r="A8" s="351">
        <v>10300</v>
      </c>
      <c r="B8" s="352" t="s">
        <v>256</v>
      </c>
      <c r="C8" s="360">
        <v>467</v>
      </c>
      <c r="D8" s="360">
        <v>6</v>
      </c>
      <c r="E8" s="360">
        <v>473</v>
      </c>
    </row>
    <row r="9" spans="1:5" ht="15.75">
      <c r="A9" s="351">
        <v>15300</v>
      </c>
      <c r="B9" s="352" t="s">
        <v>89</v>
      </c>
      <c r="C9" s="360">
        <v>370</v>
      </c>
      <c r="D9" s="360">
        <v>13</v>
      </c>
      <c r="E9" s="360">
        <v>383</v>
      </c>
    </row>
    <row r="10" spans="1:5" ht="15.75">
      <c r="A10" s="351">
        <v>10400</v>
      </c>
      <c r="B10" s="352" t="s">
        <v>321</v>
      </c>
      <c r="C10" s="360">
        <v>1016</v>
      </c>
      <c r="D10" s="360">
        <v>12</v>
      </c>
      <c r="E10" s="360">
        <v>1028</v>
      </c>
    </row>
    <row r="11" spans="1:5" ht="15.75">
      <c r="A11" s="351">
        <v>10500</v>
      </c>
      <c r="B11" s="352" t="s">
        <v>322</v>
      </c>
      <c r="C11" s="360">
        <v>4530</v>
      </c>
      <c r="D11" s="360">
        <v>40</v>
      </c>
      <c r="E11" s="360">
        <v>4570</v>
      </c>
    </row>
    <row r="12" spans="1:5" ht="15.75">
      <c r="A12" s="351">
        <v>10600</v>
      </c>
      <c r="B12" s="352" t="s">
        <v>323</v>
      </c>
      <c r="C12" s="360">
        <v>18474</v>
      </c>
      <c r="D12" s="360">
        <v>70</v>
      </c>
      <c r="E12" s="360">
        <v>18544</v>
      </c>
    </row>
    <row r="13" spans="1:5" ht="15.75">
      <c r="A13" s="351">
        <v>10700</v>
      </c>
      <c r="B13" s="352" t="s">
        <v>179</v>
      </c>
      <c r="C13" s="360">
        <v>13412</v>
      </c>
      <c r="D13" s="360">
        <v>18</v>
      </c>
      <c r="E13" s="360">
        <v>13430</v>
      </c>
    </row>
    <row r="14" spans="1:5" ht="15.75">
      <c r="A14" s="351">
        <v>10800</v>
      </c>
      <c r="B14" s="352" t="s">
        <v>324</v>
      </c>
      <c r="C14" s="360">
        <v>12109</v>
      </c>
      <c r="D14" s="360">
        <v>60</v>
      </c>
      <c r="E14" s="360">
        <v>12169</v>
      </c>
    </row>
    <row r="15" spans="1:5" ht="15.75">
      <c r="A15" s="351">
        <v>10900</v>
      </c>
      <c r="B15" s="352" t="s">
        <v>65</v>
      </c>
      <c r="C15" s="360">
        <v>5977</v>
      </c>
      <c r="D15" s="360">
        <v>11</v>
      </c>
      <c r="E15" s="360">
        <v>5988</v>
      </c>
    </row>
    <row r="16" spans="1:5" ht="15.75">
      <c r="A16" s="351">
        <v>11000</v>
      </c>
      <c r="B16" s="352" t="s">
        <v>66</v>
      </c>
      <c r="C16" s="360">
        <v>3750</v>
      </c>
      <c r="D16" s="360">
        <v>15</v>
      </c>
      <c r="E16" s="360">
        <v>3765</v>
      </c>
    </row>
    <row r="17" spans="1:5" ht="15.75">
      <c r="A17" s="351">
        <v>11100</v>
      </c>
      <c r="B17" s="352" t="s">
        <v>220</v>
      </c>
      <c r="C17" s="360">
        <v>15080</v>
      </c>
      <c r="D17" s="360">
        <v>28</v>
      </c>
      <c r="E17" s="360">
        <v>15108</v>
      </c>
    </row>
    <row r="18" spans="1:5" ht="15.75">
      <c r="A18" s="351">
        <v>11200</v>
      </c>
      <c r="B18" s="352" t="s">
        <v>325</v>
      </c>
      <c r="C18" s="360">
        <v>4664</v>
      </c>
      <c r="D18" s="360">
        <v>17</v>
      </c>
      <c r="E18" s="360">
        <v>4681</v>
      </c>
    </row>
    <row r="19" spans="1:5" ht="15.75">
      <c r="A19" s="351">
        <v>11300</v>
      </c>
      <c r="B19" s="352" t="s">
        <v>326</v>
      </c>
      <c r="C19" s="360">
        <v>128152</v>
      </c>
      <c r="D19" s="360">
        <v>4917</v>
      </c>
      <c r="E19" s="360">
        <v>133069</v>
      </c>
    </row>
    <row r="20" spans="1:5" ht="15.75">
      <c r="A20" s="351">
        <v>11400</v>
      </c>
      <c r="B20" s="352" t="s">
        <v>327</v>
      </c>
      <c r="C20" s="360">
        <v>215221</v>
      </c>
      <c r="D20" s="360">
        <v>1088</v>
      </c>
      <c r="E20" s="360">
        <v>216309</v>
      </c>
    </row>
    <row r="21" spans="1:5" ht="15.75">
      <c r="A21" s="351">
        <v>11500</v>
      </c>
      <c r="B21" s="352" t="s">
        <v>71</v>
      </c>
      <c r="C21" s="360">
        <v>43465</v>
      </c>
      <c r="D21" s="360">
        <v>440</v>
      </c>
      <c r="E21" s="360">
        <v>43905</v>
      </c>
    </row>
    <row r="22" spans="1:5" ht="15.75">
      <c r="A22" s="351">
        <v>11600</v>
      </c>
      <c r="B22" s="352" t="s">
        <v>303</v>
      </c>
      <c r="C22" s="360">
        <v>2442</v>
      </c>
      <c r="D22" s="360">
        <v>13</v>
      </c>
      <c r="E22" s="360">
        <v>2455</v>
      </c>
    </row>
    <row r="23" spans="1:5" ht="15.75">
      <c r="A23" s="351">
        <v>11700</v>
      </c>
      <c r="B23" s="352" t="s">
        <v>328</v>
      </c>
      <c r="C23" s="360">
        <v>20155</v>
      </c>
      <c r="D23" s="360">
        <v>186</v>
      </c>
      <c r="E23" s="360">
        <v>20341</v>
      </c>
    </row>
    <row r="24" spans="1:5" ht="15.75">
      <c r="A24" s="351">
        <v>11900</v>
      </c>
      <c r="B24" s="352" t="s">
        <v>329</v>
      </c>
      <c r="C24" s="360">
        <v>154401</v>
      </c>
      <c r="D24" s="360">
        <v>1451</v>
      </c>
      <c r="E24" s="360">
        <v>155852</v>
      </c>
    </row>
    <row r="25" spans="1:5" ht="15.75">
      <c r="A25" s="351">
        <v>12000</v>
      </c>
      <c r="B25" s="352" t="s">
        <v>330</v>
      </c>
      <c r="C25" s="360">
        <v>4462</v>
      </c>
      <c r="D25" s="360">
        <v>9</v>
      </c>
      <c r="E25" s="360">
        <v>4471</v>
      </c>
    </row>
    <row r="26" spans="1:5" ht="15.75">
      <c r="A26" s="351">
        <v>12100</v>
      </c>
      <c r="B26" s="352" t="s">
        <v>298</v>
      </c>
      <c r="C26" s="360">
        <v>23294</v>
      </c>
      <c r="D26" s="360">
        <v>183</v>
      </c>
      <c r="E26" s="360">
        <v>23477</v>
      </c>
    </row>
    <row r="27" spans="1:5" ht="15.75">
      <c r="A27" s="351">
        <v>12200</v>
      </c>
      <c r="B27" s="352" t="s">
        <v>331</v>
      </c>
      <c r="C27" s="360">
        <v>229</v>
      </c>
      <c r="D27" s="360">
        <v>0</v>
      </c>
      <c r="E27" s="360">
        <v>229</v>
      </c>
    </row>
    <row r="28" spans="1:5" ht="15.75">
      <c r="A28" s="351">
        <v>12300</v>
      </c>
      <c r="B28" s="352" t="s">
        <v>332</v>
      </c>
      <c r="C28" s="360">
        <v>21613</v>
      </c>
      <c r="D28" s="360">
        <v>349</v>
      </c>
      <c r="E28" s="360">
        <v>21962</v>
      </c>
    </row>
    <row r="29" spans="1:5" ht="15.75">
      <c r="A29" s="351">
        <v>12400</v>
      </c>
      <c r="B29" s="352" t="s">
        <v>333</v>
      </c>
      <c r="C29" s="360">
        <v>1300</v>
      </c>
      <c r="D29" s="360">
        <v>11</v>
      </c>
      <c r="E29" s="360">
        <v>1311</v>
      </c>
    </row>
    <row r="30" spans="1:5" ht="15.75">
      <c r="A30" s="351">
        <v>12600</v>
      </c>
      <c r="B30" s="352" t="s">
        <v>334</v>
      </c>
      <c r="C30" s="360">
        <v>136</v>
      </c>
      <c r="D30" s="360">
        <v>0</v>
      </c>
      <c r="E30" s="360">
        <v>136</v>
      </c>
    </row>
    <row r="31" spans="1:5" ht="15.75">
      <c r="A31" s="351">
        <v>12700</v>
      </c>
      <c r="B31" s="352" t="s">
        <v>335</v>
      </c>
      <c r="C31" s="360">
        <v>445</v>
      </c>
      <c r="D31" s="360">
        <v>11</v>
      </c>
      <c r="E31" s="360">
        <v>456</v>
      </c>
    </row>
    <row r="32" spans="1:5" ht="15.75">
      <c r="A32" s="351">
        <v>12800</v>
      </c>
      <c r="B32" s="352" t="s">
        <v>336</v>
      </c>
      <c r="C32" s="360">
        <v>177</v>
      </c>
      <c r="D32" s="360">
        <v>1</v>
      </c>
      <c r="E32" s="360">
        <v>178</v>
      </c>
    </row>
    <row r="33" spans="1:5" ht="15.75">
      <c r="A33" s="351">
        <v>12900</v>
      </c>
      <c r="B33" s="352" t="s">
        <v>337</v>
      </c>
      <c r="C33" s="360">
        <v>116</v>
      </c>
      <c r="D33" s="360">
        <v>0</v>
      </c>
      <c r="E33" s="360">
        <v>116</v>
      </c>
    </row>
    <row r="34" spans="1:5" ht="15.75">
      <c r="A34" s="351">
        <v>13000</v>
      </c>
      <c r="B34" s="352" t="s">
        <v>338</v>
      </c>
      <c r="C34" s="360">
        <v>2433</v>
      </c>
      <c r="D34" s="360">
        <v>10</v>
      </c>
      <c r="E34" s="360">
        <v>2443</v>
      </c>
    </row>
    <row r="35" spans="1:5" ht="15.75">
      <c r="A35" s="351">
        <v>13100</v>
      </c>
      <c r="B35" s="352" t="s">
        <v>339</v>
      </c>
      <c r="C35" s="360">
        <v>1757</v>
      </c>
      <c r="D35" s="360">
        <v>16</v>
      </c>
      <c r="E35" s="360">
        <v>1773</v>
      </c>
    </row>
    <row r="36" spans="1:5" ht="15.75">
      <c r="A36" s="351">
        <v>13200</v>
      </c>
      <c r="B36" s="352" t="s">
        <v>340</v>
      </c>
      <c r="C36" s="360">
        <v>97</v>
      </c>
      <c r="D36" s="360">
        <v>0</v>
      </c>
      <c r="E36" s="360">
        <v>97</v>
      </c>
    </row>
    <row r="37" spans="1:5" ht="15.75">
      <c r="A37" s="351">
        <v>13300</v>
      </c>
      <c r="B37" s="352" t="s">
        <v>341</v>
      </c>
      <c r="C37" s="360">
        <v>121</v>
      </c>
      <c r="D37" s="360">
        <v>1</v>
      </c>
      <c r="E37" s="360">
        <v>122</v>
      </c>
    </row>
    <row r="38" spans="1:5" ht="15.75">
      <c r="A38" s="351">
        <v>13600</v>
      </c>
      <c r="B38" s="352" t="s">
        <v>342</v>
      </c>
      <c r="C38" s="360">
        <v>1296</v>
      </c>
      <c r="D38" s="360">
        <v>2</v>
      </c>
      <c r="E38" s="360">
        <v>1298</v>
      </c>
    </row>
    <row r="39" spans="1:5" ht="15.75">
      <c r="A39" s="351">
        <v>13700</v>
      </c>
      <c r="B39" s="352" t="s">
        <v>84</v>
      </c>
      <c r="C39" s="360">
        <v>57259</v>
      </c>
      <c r="D39" s="360">
        <v>1156</v>
      </c>
      <c r="E39" s="360">
        <v>58415</v>
      </c>
    </row>
    <row r="40" spans="1:5" ht="15.75">
      <c r="A40" s="351">
        <v>13900</v>
      </c>
      <c r="B40" s="352" t="s">
        <v>343</v>
      </c>
      <c r="C40" s="360">
        <v>1244</v>
      </c>
      <c r="D40" s="360">
        <v>2</v>
      </c>
      <c r="E40" s="360">
        <v>1246</v>
      </c>
    </row>
    <row r="41" spans="1:5" ht="15.75">
      <c r="A41" s="351">
        <v>14000</v>
      </c>
      <c r="B41" s="352" t="s">
        <v>86</v>
      </c>
      <c r="C41" s="360">
        <v>5505</v>
      </c>
      <c r="D41" s="360">
        <v>256</v>
      </c>
      <c r="E41" s="360">
        <v>5761</v>
      </c>
    </row>
    <row r="42" spans="1:5" ht="15.75">
      <c r="A42" s="351">
        <v>14100</v>
      </c>
      <c r="B42" s="352" t="s">
        <v>344</v>
      </c>
      <c r="C42" s="360">
        <v>232</v>
      </c>
      <c r="D42" s="360">
        <v>2</v>
      </c>
      <c r="E42" s="360">
        <v>234</v>
      </c>
    </row>
    <row r="43" spans="1:5" ht="15.75">
      <c r="A43" s="351">
        <v>14200</v>
      </c>
      <c r="B43" s="352" t="s">
        <v>357</v>
      </c>
      <c r="C43" s="360">
        <v>2738</v>
      </c>
      <c r="D43" s="360">
        <v>0</v>
      </c>
      <c r="E43" s="360">
        <v>2738</v>
      </c>
    </row>
    <row r="44" spans="1:5" ht="15.75">
      <c r="A44" s="351">
        <v>14900</v>
      </c>
      <c r="B44" s="352" t="s">
        <v>87</v>
      </c>
      <c r="C44" s="360">
        <v>7151</v>
      </c>
      <c r="D44" s="360">
        <v>76</v>
      </c>
      <c r="E44" s="360">
        <v>7227</v>
      </c>
    </row>
    <row r="45" spans="1:5" ht="15.75">
      <c r="A45" s="351">
        <v>15000</v>
      </c>
      <c r="B45" s="352" t="s">
        <v>88</v>
      </c>
      <c r="C45" s="360">
        <v>6191</v>
      </c>
      <c r="D45" s="360">
        <v>18</v>
      </c>
      <c r="E45" s="360">
        <v>6209</v>
      </c>
    </row>
    <row r="46" spans="1:5" ht="15.75">
      <c r="A46" s="351">
        <v>15200</v>
      </c>
      <c r="B46" s="352" t="s">
        <v>345</v>
      </c>
      <c r="C46" s="360">
        <v>411</v>
      </c>
      <c r="D46" s="360">
        <v>0</v>
      </c>
      <c r="E46" s="360">
        <v>411</v>
      </c>
    </row>
    <row r="47" spans="1:5" ht="15.75">
      <c r="A47" s="351">
        <v>15500</v>
      </c>
      <c r="B47" s="352" t="s">
        <v>346</v>
      </c>
      <c r="C47" s="360">
        <v>17182</v>
      </c>
      <c r="D47" s="360">
        <v>320</v>
      </c>
      <c r="E47" s="360">
        <v>17502</v>
      </c>
    </row>
    <row r="48" spans="1:5" ht="15.75">
      <c r="A48" s="351">
        <v>15600</v>
      </c>
      <c r="B48" s="352" t="s">
        <v>358</v>
      </c>
      <c r="C48" s="360">
        <v>14240</v>
      </c>
      <c r="D48" s="360">
        <v>0</v>
      </c>
      <c r="E48" s="360">
        <v>14240</v>
      </c>
    </row>
    <row r="49" spans="1:5" ht="15.75">
      <c r="A49" s="351">
        <v>15700</v>
      </c>
      <c r="B49" s="352" t="s">
        <v>229</v>
      </c>
      <c r="C49" s="360">
        <v>2604</v>
      </c>
      <c r="D49" s="360">
        <v>21</v>
      </c>
      <c r="E49" s="360">
        <v>2625</v>
      </c>
    </row>
    <row r="50" spans="1:5" ht="15.75">
      <c r="A50" s="351">
        <v>15800</v>
      </c>
      <c r="B50" s="352" t="s">
        <v>362</v>
      </c>
      <c r="C50" s="360">
        <v>4039</v>
      </c>
      <c r="D50" s="360">
        <v>0</v>
      </c>
      <c r="E50" s="360">
        <v>4039</v>
      </c>
    </row>
    <row r="51" spans="1:5" ht="15.75">
      <c r="A51" s="351">
        <v>15900</v>
      </c>
      <c r="B51" s="352" t="s">
        <v>92</v>
      </c>
      <c r="C51" s="360">
        <v>7811</v>
      </c>
      <c r="D51" s="360">
        <v>91</v>
      </c>
      <c r="E51" s="360">
        <v>7902</v>
      </c>
    </row>
    <row r="52" spans="1:5" ht="15.75">
      <c r="A52" s="351">
        <v>16000</v>
      </c>
      <c r="B52" s="352" t="s">
        <v>347</v>
      </c>
      <c r="C52" s="360">
        <v>1084</v>
      </c>
      <c r="D52" s="360">
        <v>17</v>
      </c>
      <c r="E52" s="360">
        <v>1101</v>
      </c>
    </row>
    <row r="53" spans="1:5" ht="15.75">
      <c r="A53" s="351">
        <v>16100</v>
      </c>
      <c r="B53" s="352" t="s">
        <v>263</v>
      </c>
      <c r="C53" s="360">
        <v>1843</v>
      </c>
      <c r="D53" s="360">
        <v>0</v>
      </c>
      <c r="E53" s="360">
        <v>1843</v>
      </c>
    </row>
    <row r="54" spans="1:5" ht="15.75">
      <c r="A54" s="351">
        <v>16200</v>
      </c>
      <c r="B54" s="352" t="s">
        <v>348</v>
      </c>
      <c r="C54" s="360">
        <v>2715</v>
      </c>
      <c r="D54" s="360">
        <v>32</v>
      </c>
      <c r="E54" s="360">
        <v>2747</v>
      </c>
    </row>
    <row r="55" spans="1:5" ht="15.75">
      <c r="A55" s="351">
        <v>17200</v>
      </c>
      <c r="B55" s="352" t="s">
        <v>349</v>
      </c>
      <c r="C55" s="360">
        <v>100</v>
      </c>
      <c r="D55" s="360">
        <v>0</v>
      </c>
      <c r="E55" s="360">
        <v>100</v>
      </c>
    </row>
    <row r="56" spans="1:5" ht="15.75">
      <c r="A56" s="356">
        <v>19000</v>
      </c>
      <c r="B56" s="357" t="s">
        <v>359</v>
      </c>
      <c r="C56" s="361">
        <v>153222</v>
      </c>
      <c r="D56" s="361">
        <v>0</v>
      </c>
      <c r="E56" s="361">
        <v>153222</v>
      </c>
    </row>
    <row r="57" spans="1:5" ht="15.75">
      <c r="A57" s="347"/>
      <c r="B57" s="348" t="s">
        <v>360</v>
      </c>
      <c r="C57" s="348">
        <f>SUM(C6:C56)</f>
        <v>1096000</v>
      </c>
      <c r="D57" s="348">
        <f>SUM(D6:D56)</f>
        <v>12000</v>
      </c>
      <c r="E57" s="348">
        <f>SUM(E6:E56)</f>
        <v>1108000</v>
      </c>
    </row>
    <row r="58" spans="1:2" ht="15.75">
      <c r="A58" s="353"/>
      <c r="B58" s="354"/>
    </row>
    <row r="59" spans="1:2" ht="15.75">
      <c r="A59" s="353"/>
      <c r="B59" s="354"/>
    </row>
    <row r="60" spans="1:2" ht="15.75">
      <c r="A60" s="353"/>
      <c r="B60" s="354"/>
    </row>
    <row r="61" spans="1:2" ht="19.5">
      <c r="A61" s="40"/>
      <c r="B61" s="40"/>
    </row>
    <row r="62" spans="1:2" ht="19.5">
      <c r="A62" s="37"/>
      <c r="B62" s="38"/>
    </row>
  </sheetData>
  <sheetProtection/>
  <mergeCells count="1">
    <mergeCell ref="A61:B6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1"/>
  <sheetViews>
    <sheetView rightToLeft="1" zoomScalePageLayoutView="0" workbookViewId="0" topLeftCell="A1">
      <selection activeCell="A1" sqref="A1:F16384"/>
    </sheetView>
  </sheetViews>
  <sheetFormatPr defaultColWidth="9.140625" defaultRowHeight="12.75"/>
  <cols>
    <col min="1" max="1" width="9.57421875" style="0" customWidth="1"/>
    <col min="2" max="2" width="3.7109375" style="0" customWidth="1"/>
    <col min="3" max="3" width="47.421875" style="0" customWidth="1"/>
    <col min="4" max="4" width="10.57421875" style="0" customWidth="1"/>
    <col min="5" max="5" width="10.28125" style="0" customWidth="1"/>
    <col min="6" max="6" width="10.421875" style="0" customWidth="1"/>
  </cols>
  <sheetData>
    <row r="1" spans="1:6" ht="15.75">
      <c r="A1" s="251" t="s">
        <v>246</v>
      </c>
      <c r="B1" s="150"/>
      <c r="C1" s="150"/>
      <c r="D1" s="150"/>
      <c r="E1" s="59"/>
      <c r="F1" s="59"/>
    </row>
    <row r="2" spans="1:6" ht="28.5">
      <c r="A2" s="252" t="s">
        <v>247</v>
      </c>
      <c r="B2" s="150"/>
      <c r="C2" s="150"/>
      <c r="D2" s="150"/>
      <c r="E2" s="59"/>
      <c r="F2" s="59"/>
    </row>
    <row r="3" spans="1:6" ht="28.5">
      <c r="A3" s="252" t="s">
        <v>248</v>
      </c>
      <c r="B3" s="150"/>
      <c r="C3" s="150"/>
      <c r="D3" s="150"/>
      <c r="E3" s="59"/>
      <c r="F3" s="59"/>
    </row>
    <row r="4" spans="1:6" ht="15.75">
      <c r="A4" s="151"/>
      <c r="B4" s="151"/>
      <c r="C4" s="151"/>
      <c r="D4" s="253"/>
      <c r="E4" s="253"/>
      <c r="F4" s="254" t="s">
        <v>166</v>
      </c>
    </row>
    <row r="5" spans="1:6" ht="15.75">
      <c r="A5" s="255" t="s">
        <v>54</v>
      </c>
      <c r="B5" s="256"/>
      <c r="C5" s="257"/>
      <c r="D5" s="258" t="s">
        <v>249</v>
      </c>
      <c r="E5" s="259"/>
      <c r="F5" s="255" t="s">
        <v>250</v>
      </c>
    </row>
    <row r="6" spans="1:6" ht="15.75">
      <c r="A6" s="260" t="s">
        <v>56</v>
      </c>
      <c r="B6" s="261" t="s">
        <v>167</v>
      </c>
      <c r="C6" s="262"/>
      <c r="D6" s="260" t="s">
        <v>251</v>
      </c>
      <c r="E6" s="263" t="s">
        <v>252</v>
      </c>
      <c r="F6" s="264" t="s">
        <v>249</v>
      </c>
    </row>
    <row r="7" spans="1:6" ht="15.75">
      <c r="A7" s="265"/>
      <c r="B7" s="160" t="s">
        <v>168</v>
      </c>
      <c r="C7" s="266" t="s">
        <v>253</v>
      </c>
      <c r="D7" s="162"/>
      <c r="E7" s="267"/>
      <c r="F7" s="268"/>
    </row>
    <row r="8" spans="1:6" ht="15.75">
      <c r="A8" s="269">
        <v>10100</v>
      </c>
      <c r="B8" s="164"/>
      <c r="C8" s="164" t="s">
        <v>254</v>
      </c>
      <c r="D8" s="166">
        <v>92680</v>
      </c>
      <c r="E8" s="270">
        <v>907</v>
      </c>
      <c r="F8" s="271">
        <f>SUM(D8:E8)</f>
        <v>93587</v>
      </c>
    </row>
    <row r="9" spans="1:6" ht="15.75">
      <c r="A9" s="272">
        <v>10200</v>
      </c>
      <c r="B9" s="273"/>
      <c r="C9" s="273" t="s">
        <v>255</v>
      </c>
      <c r="D9" s="274">
        <v>759</v>
      </c>
      <c r="E9" s="274">
        <v>12</v>
      </c>
      <c r="F9" s="274">
        <f aca="true" t="shared" si="0" ref="F9:F23">SUM(D9:E9)</f>
        <v>771</v>
      </c>
    </row>
    <row r="10" spans="1:6" ht="15.75">
      <c r="A10" s="272">
        <v>10300</v>
      </c>
      <c r="B10" s="273"/>
      <c r="C10" s="273" t="s">
        <v>256</v>
      </c>
      <c r="D10" s="274">
        <v>467</v>
      </c>
      <c r="E10" s="274">
        <v>6</v>
      </c>
      <c r="F10" s="274">
        <f t="shared" si="0"/>
        <v>473</v>
      </c>
    </row>
    <row r="11" spans="1:6" ht="15.75">
      <c r="A11" s="275">
        <v>15300</v>
      </c>
      <c r="B11" s="276"/>
      <c r="C11" s="276" t="s">
        <v>89</v>
      </c>
      <c r="D11" s="274">
        <v>370</v>
      </c>
      <c r="E11" s="274">
        <v>13</v>
      </c>
      <c r="F11" s="274">
        <f t="shared" si="0"/>
        <v>383</v>
      </c>
    </row>
    <row r="12" spans="1:6" ht="15.75">
      <c r="A12" s="275">
        <v>10400</v>
      </c>
      <c r="B12" s="277"/>
      <c r="C12" s="276" t="s">
        <v>171</v>
      </c>
      <c r="D12" s="274">
        <v>1016</v>
      </c>
      <c r="E12" s="274">
        <v>12</v>
      </c>
      <c r="F12" s="274">
        <f t="shared" si="0"/>
        <v>1028</v>
      </c>
    </row>
    <row r="13" spans="1:6" ht="15.75">
      <c r="A13" s="272">
        <v>10500</v>
      </c>
      <c r="B13" s="278"/>
      <c r="C13" s="273" t="s">
        <v>172</v>
      </c>
      <c r="D13" s="274">
        <v>4530</v>
      </c>
      <c r="E13" s="274">
        <v>40</v>
      </c>
      <c r="F13" s="274">
        <f t="shared" si="0"/>
        <v>4570</v>
      </c>
    </row>
    <row r="14" spans="1:6" ht="15.75">
      <c r="A14" s="272">
        <v>10600</v>
      </c>
      <c r="B14" s="278"/>
      <c r="C14" s="273" t="s">
        <v>173</v>
      </c>
      <c r="D14" s="274">
        <v>18452</v>
      </c>
      <c r="E14" s="274">
        <v>70</v>
      </c>
      <c r="F14" s="274">
        <f t="shared" si="0"/>
        <v>18522</v>
      </c>
    </row>
    <row r="15" spans="1:6" ht="15.75">
      <c r="A15" s="272">
        <v>12200</v>
      </c>
      <c r="B15" s="278"/>
      <c r="C15" s="273" t="s">
        <v>77</v>
      </c>
      <c r="D15" s="271">
        <v>229</v>
      </c>
      <c r="E15" s="279">
        <v>0</v>
      </c>
      <c r="F15" s="274">
        <f t="shared" si="0"/>
        <v>229</v>
      </c>
    </row>
    <row r="16" spans="1:6" ht="15.75">
      <c r="A16" s="272">
        <v>12600</v>
      </c>
      <c r="B16" s="278"/>
      <c r="C16" s="273" t="s">
        <v>257</v>
      </c>
      <c r="D16" s="274">
        <v>136</v>
      </c>
      <c r="E16" s="279">
        <v>0</v>
      </c>
      <c r="F16" s="274">
        <f t="shared" si="0"/>
        <v>136</v>
      </c>
    </row>
    <row r="17" spans="1:6" ht="15.75">
      <c r="A17" s="272">
        <v>12700</v>
      </c>
      <c r="B17" s="278"/>
      <c r="C17" s="273" t="s">
        <v>258</v>
      </c>
      <c r="D17" s="274">
        <v>445</v>
      </c>
      <c r="E17" s="274">
        <v>11</v>
      </c>
      <c r="F17" s="274">
        <f t="shared" si="0"/>
        <v>456</v>
      </c>
    </row>
    <row r="18" spans="1:6" ht="15.75">
      <c r="A18" s="272">
        <v>12900</v>
      </c>
      <c r="B18" s="278"/>
      <c r="C18" s="273" t="s">
        <v>259</v>
      </c>
      <c r="D18" s="274">
        <v>116</v>
      </c>
      <c r="E18" s="280">
        <v>0</v>
      </c>
      <c r="F18" s="274">
        <f t="shared" si="0"/>
        <v>116</v>
      </c>
    </row>
    <row r="19" spans="1:6" ht="15.75">
      <c r="A19" s="272">
        <v>13000</v>
      </c>
      <c r="B19" s="278"/>
      <c r="C19" s="273" t="s">
        <v>260</v>
      </c>
      <c r="D19" s="274">
        <v>2433</v>
      </c>
      <c r="E19" s="274">
        <v>10</v>
      </c>
      <c r="F19" s="274">
        <f t="shared" si="0"/>
        <v>2443</v>
      </c>
    </row>
    <row r="20" spans="1:6" ht="15.75">
      <c r="A20" s="272">
        <v>14000</v>
      </c>
      <c r="B20" s="278"/>
      <c r="C20" s="281" t="s">
        <v>261</v>
      </c>
      <c r="D20" s="274">
        <v>5505</v>
      </c>
      <c r="E20" s="282">
        <v>256</v>
      </c>
      <c r="F20" s="274">
        <f t="shared" si="0"/>
        <v>5761</v>
      </c>
    </row>
    <row r="21" spans="1:6" ht="15.75">
      <c r="A21" s="269">
        <v>14100</v>
      </c>
      <c r="B21" s="167"/>
      <c r="C21" s="164" t="s">
        <v>262</v>
      </c>
      <c r="D21" s="271">
        <v>232</v>
      </c>
      <c r="E21" s="280">
        <v>2</v>
      </c>
      <c r="F21" s="274">
        <f t="shared" si="0"/>
        <v>234</v>
      </c>
    </row>
    <row r="22" spans="1:6" ht="15.75">
      <c r="A22" s="272">
        <v>16000</v>
      </c>
      <c r="B22" s="278"/>
      <c r="C22" s="281" t="s">
        <v>93</v>
      </c>
      <c r="D22" s="274">
        <v>1084</v>
      </c>
      <c r="E22" s="282">
        <v>17</v>
      </c>
      <c r="F22" s="274">
        <f>SUM(D22:E22)</f>
        <v>1101</v>
      </c>
    </row>
    <row r="23" spans="1:6" ht="15.75">
      <c r="A23" s="283">
        <v>16100</v>
      </c>
      <c r="B23" s="284"/>
      <c r="C23" s="285" t="s">
        <v>263</v>
      </c>
      <c r="D23" s="286">
        <v>1843</v>
      </c>
      <c r="E23" s="280">
        <v>0</v>
      </c>
      <c r="F23" s="271">
        <f t="shared" si="0"/>
        <v>1843</v>
      </c>
    </row>
    <row r="24" spans="1:6" ht="15.75">
      <c r="A24" s="287"/>
      <c r="B24" s="173"/>
      <c r="C24" s="288" t="s">
        <v>152</v>
      </c>
      <c r="D24" s="289">
        <f>SUM(D8:D23)</f>
        <v>130297</v>
      </c>
      <c r="E24" s="289">
        <f>SUM(E8:E23)</f>
        <v>1356</v>
      </c>
      <c r="F24" s="290">
        <f>SUM(F8:F23)</f>
        <v>131653</v>
      </c>
    </row>
    <row r="25" spans="1:6" ht="15.75">
      <c r="A25" s="265"/>
      <c r="B25" s="160" t="s">
        <v>177</v>
      </c>
      <c r="C25" s="266" t="s">
        <v>264</v>
      </c>
      <c r="D25" s="162"/>
      <c r="E25" s="291"/>
      <c r="F25" s="292"/>
    </row>
    <row r="26" spans="1:6" ht="15.75">
      <c r="A26" s="275">
        <v>10109</v>
      </c>
      <c r="B26" s="276"/>
      <c r="C26" s="293" t="s">
        <v>265</v>
      </c>
      <c r="D26" s="294">
        <v>3556</v>
      </c>
      <c r="E26" s="295">
        <v>0</v>
      </c>
      <c r="F26" s="296">
        <f aca="true" t="shared" si="1" ref="F26:F32">SUM(D26:E26)</f>
        <v>3556</v>
      </c>
    </row>
    <row r="27" spans="1:6" ht="15.75">
      <c r="A27" s="275">
        <v>10700</v>
      </c>
      <c r="B27" s="277"/>
      <c r="C27" s="276" t="s">
        <v>266</v>
      </c>
      <c r="D27" s="271">
        <v>13412</v>
      </c>
      <c r="E27" s="271">
        <v>18</v>
      </c>
      <c r="F27" s="271">
        <f t="shared" si="1"/>
        <v>13430</v>
      </c>
    </row>
    <row r="28" spans="1:6" ht="15.75">
      <c r="A28" s="297">
        <v>11200</v>
      </c>
      <c r="B28" s="298"/>
      <c r="C28" s="299" t="s">
        <v>267</v>
      </c>
      <c r="D28" s="300">
        <v>4664</v>
      </c>
      <c r="E28" s="301">
        <v>17</v>
      </c>
      <c r="F28" s="274">
        <f t="shared" si="1"/>
        <v>4681</v>
      </c>
    </row>
    <row r="29" spans="1:6" ht="15.75">
      <c r="A29" s="272">
        <v>12400</v>
      </c>
      <c r="B29" s="278"/>
      <c r="C29" s="273" t="s">
        <v>79</v>
      </c>
      <c r="D29" s="271">
        <v>1300</v>
      </c>
      <c r="E29" s="271">
        <v>11</v>
      </c>
      <c r="F29" s="271">
        <f t="shared" si="1"/>
        <v>1311</v>
      </c>
    </row>
    <row r="30" spans="1:6" ht="15.75">
      <c r="A30" s="272">
        <v>13600</v>
      </c>
      <c r="B30" s="278"/>
      <c r="C30" s="273" t="s">
        <v>268</v>
      </c>
      <c r="D30" s="274">
        <v>1296</v>
      </c>
      <c r="E30" s="274">
        <v>2</v>
      </c>
      <c r="F30" s="274">
        <f t="shared" si="1"/>
        <v>1298</v>
      </c>
    </row>
    <row r="31" spans="1:6" ht="15.75">
      <c r="A31" s="272">
        <v>13900</v>
      </c>
      <c r="B31" s="278"/>
      <c r="C31" s="273" t="s">
        <v>269</v>
      </c>
      <c r="D31" s="274">
        <v>1244</v>
      </c>
      <c r="E31" s="274">
        <v>2</v>
      </c>
      <c r="F31" s="274">
        <f t="shared" si="1"/>
        <v>1246</v>
      </c>
    </row>
    <row r="32" spans="1:6" ht="15.75">
      <c r="A32" s="269">
        <v>16200</v>
      </c>
      <c r="B32" s="167"/>
      <c r="C32" s="164" t="s">
        <v>270</v>
      </c>
      <c r="D32" s="271">
        <v>2715</v>
      </c>
      <c r="E32" s="271">
        <v>32</v>
      </c>
      <c r="F32" s="274">
        <f t="shared" si="1"/>
        <v>2747</v>
      </c>
    </row>
    <row r="33" spans="1:6" ht="15.75">
      <c r="A33" s="287"/>
      <c r="B33" s="173"/>
      <c r="C33" s="288" t="s">
        <v>185</v>
      </c>
      <c r="D33" s="289">
        <f>SUM(D26:D32)</f>
        <v>28187</v>
      </c>
      <c r="E33" s="289">
        <f>SUM(E26:E32)</f>
        <v>82</v>
      </c>
      <c r="F33" s="289">
        <f>SUM(F26:F32)</f>
        <v>28269</v>
      </c>
    </row>
    <row r="34" spans="1:6" ht="15.75">
      <c r="A34" s="302"/>
      <c r="B34" s="177" t="s">
        <v>186</v>
      </c>
      <c r="C34" s="303" t="s">
        <v>271</v>
      </c>
      <c r="D34" s="304"/>
      <c r="E34" s="305"/>
      <c r="F34" s="306"/>
    </row>
    <row r="35" spans="1:6" ht="15.75">
      <c r="A35" s="272">
        <v>10690</v>
      </c>
      <c r="B35" s="278"/>
      <c r="C35" s="273" t="s">
        <v>272</v>
      </c>
      <c r="D35" s="274">
        <v>22</v>
      </c>
      <c r="E35" s="282">
        <v>0</v>
      </c>
      <c r="F35" s="274">
        <f>SUM(D35:E35)</f>
        <v>22</v>
      </c>
    </row>
    <row r="36" spans="1:6" ht="15.75">
      <c r="A36" s="272">
        <v>11400</v>
      </c>
      <c r="B36" s="278"/>
      <c r="C36" s="273" t="s">
        <v>188</v>
      </c>
      <c r="D36" s="274">
        <v>215221</v>
      </c>
      <c r="E36" s="274">
        <v>1088</v>
      </c>
      <c r="F36" s="274">
        <f aca="true" t="shared" si="2" ref="F36:F42">SUM(D36:E36)</f>
        <v>216309</v>
      </c>
    </row>
    <row r="37" spans="1:6" ht="27">
      <c r="A37" s="307" t="s">
        <v>273</v>
      </c>
      <c r="B37" s="278"/>
      <c r="C37" s="273" t="s">
        <v>274</v>
      </c>
      <c r="D37" s="274">
        <v>10962</v>
      </c>
      <c r="E37" s="274">
        <v>407</v>
      </c>
      <c r="F37" s="274">
        <f t="shared" si="2"/>
        <v>11369</v>
      </c>
    </row>
    <row r="38" spans="1:6" ht="15.75">
      <c r="A38" s="275">
        <v>13700</v>
      </c>
      <c r="B38" s="277"/>
      <c r="C38" s="276" t="s">
        <v>84</v>
      </c>
      <c r="D38" s="296">
        <v>57259</v>
      </c>
      <c r="E38" s="296">
        <v>1156</v>
      </c>
      <c r="F38" s="296">
        <f t="shared" si="2"/>
        <v>58415</v>
      </c>
    </row>
    <row r="39" spans="1:6" ht="15.75">
      <c r="A39" s="272">
        <v>15200</v>
      </c>
      <c r="B39" s="278"/>
      <c r="C39" s="273" t="s">
        <v>275</v>
      </c>
      <c r="D39" s="274">
        <v>411</v>
      </c>
      <c r="E39" s="295">
        <v>0</v>
      </c>
      <c r="F39" s="296">
        <f t="shared" si="2"/>
        <v>411</v>
      </c>
    </row>
    <row r="40" spans="1:6" ht="15.75">
      <c r="A40" s="272">
        <v>15500</v>
      </c>
      <c r="B40" s="278"/>
      <c r="C40" s="273" t="s">
        <v>276</v>
      </c>
      <c r="D40" s="274">
        <v>17182</v>
      </c>
      <c r="E40" s="295">
        <v>320</v>
      </c>
      <c r="F40" s="296">
        <f t="shared" si="2"/>
        <v>17502</v>
      </c>
    </row>
    <row r="41" spans="1:6" ht="15.75">
      <c r="A41" s="272">
        <v>17200</v>
      </c>
      <c r="B41" s="278"/>
      <c r="C41" s="273" t="s">
        <v>277</v>
      </c>
      <c r="D41" s="274">
        <v>100</v>
      </c>
      <c r="E41" s="295">
        <v>0</v>
      </c>
      <c r="F41" s="296">
        <f>SUM(D41:E41)</f>
        <v>100</v>
      </c>
    </row>
    <row r="42" spans="1:6" ht="15.75">
      <c r="A42" s="163">
        <v>15902</v>
      </c>
      <c r="B42" s="164"/>
      <c r="C42" s="164" t="s">
        <v>278</v>
      </c>
      <c r="D42" s="166">
        <v>748</v>
      </c>
      <c r="E42" s="308">
        <v>5</v>
      </c>
      <c r="F42" s="309">
        <f t="shared" si="2"/>
        <v>753</v>
      </c>
    </row>
    <row r="43" spans="1:6" ht="15.75">
      <c r="A43" s="287"/>
      <c r="B43" s="173"/>
      <c r="C43" s="288" t="s">
        <v>192</v>
      </c>
      <c r="D43" s="290">
        <f>SUM(D35:D42)</f>
        <v>301905</v>
      </c>
      <c r="E43" s="290">
        <f>SUM(E35:E42)</f>
        <v>2976</v>
      </c>
      <c r="F43" s="290">
        <f>SUM(F35:F42)</f>
        <v>304881</v>
      </c>
    </row>
    <row r="44" spans="1:6" ht="15.75">
      <c r="A44" s="265"/>
      <c r="B44" s="160" t="s">
        <v>193</v>
      </c>
      <c r="C44" s="266" t="s">
        <v>279</v>
      </c>
      <c r="D44" s="310"/>
      <c r="E44" s="305"/>
      <c r="F44" s="306"/>
    </row>
    <row r="45" spans="1:6" ht="15.75">
      <c r="A45" s="311">
        <v>11300</v>
      </c>
      <c r="B45" s="169"/>
      <c r="C45" s="312" t="s">
        <v>280</v>
      </c>
      <c r="D45" s="271">
        <v>128152</v>
      </c>
      <c r="E45" s="271">
        <v>4917</v>
      </c>
      <c r="F45" s="271">
        <f>SUM(D45:E45)</f>
        <v>133069</v>
      </c>
    </row>
    <row r="46" spans="1:6" ht="15.75">
      <c r="A46" s="287"/>
      <c r="B46" s="173"/>
      <c r="C46" s="288" t="s">
        <v>196</v>
      </c>
      <c r="D46" s="289">
        <f>SUM(D45)</f>
        <v>128152</v>
      </c>
      <c r="E46" s="313">
        <f>SUM(E45)</f>
        <v>4917</v>
      </c>
      <c r="F46" s="290">
        <f>SUM(F44:F45)</f>
        <v>133069</v>
      </c>
    </row>
    <row r="47" spans="1:6" ht="15.75">
      <c r="A47" s="265"/>
      <c r="B47" s="160" t="s">
        <v>197</v>
      </c>
      <c r="C47" s="266" t="s">
        <v>281</v>
      </c>
      <c r="D47" s="310"/>
      <c r="E47" s="305"/>
      <c r="F47" s="306"/>
    </row>
    <row r="48" spans="1:6" ht="27">
      <c r="A48" s="314" t="s">
        <v>282</v>
      </c>
      <c r="B48" s="167"/>
      <c r="C48" s="164" t="s">
        <v>283</v>
      </c>
      <c r="D48" s="271">
        <v>32503</v>
      </c>
      <c r="E48" s="271">
        <v>33</v>
      </c>
      <c r="F48" s="271">
        <f aca="true" t="shared" si="3" ref="F48:F53">SUM(D48:E48)</f>
        <v>32536</v>
      </c>
    </row>
    <row r="49" spans="1:6" ht="15.75">
      <c r="A49" s="272">
        <v>13100</v>
      </c>
      <c r="B49" s="278"/>
      <c r="C49" s="273" t="s">
        <v>82</v>
      </c>
      <c r="D49" s="274">
        <v>1757</v>
      </c>
      <c r="E49" s="274">
        <v>16</v>
      </c>
      <c r="F49" s="274">
        <f t="shared" si="3"/>
        <v>1773</v>
      </c>
    </row>
    <row r="50" spans="1:6" ht="15.75">
      <c r="A50" s="272">
        <v>13200</v>
      </c>
      <c r="B50" s="278"/>
      <c r="C50" s="273" t="s">
        <v>284</v>
      </c>
      <c r="D50" s="271">
        <v>97</v>
      </c>
      <c r="E50" s="282">
        <v>0</v>
      </c>
      <c r="F50" s="274">
        <f t="shared" si="3"/>
        <v>97</v>
      </c>
    </row>
    <row r="51" spans="1:6" ht="15.75">
      <c r="A51" s="272">
        <v>14214</v>
      </c>
      <c r="B51" s="278"/>
      <c r="C51" s="273" t="s">
        <v>285</v>
      </c>
      <c r="D51" s="300">
        <v>1410</v>
      </c>
      <c r="E51" s="282">
        <v>0</v>
      </c>
      <c r="F51" s="271">
        <f t="shared" si="3"/>
        <v>1410</v>
      </c>
    </row>
    <row r="52" spans="1:6" ht="15.75">
      <c r="A52" s="269">
        <v>15600</v>
      </c>
      <c r="B52" s="167"/>
      <c r="C52" s="164" t="s">
        <v>286</v>
      </c>
      <c r="D52" s="166">
        <v>14240</v>
      </c>
      <c r="E52" s="295">
        <v>0</v>
      </c>
      <c r="F52" s="274">
        <f t="shared" si="3"/>
        <v>14240</v>
      </c>
    </row>
    <row r="53" spans="1:6" ht="15.75">
      <c r="A53" s="297">
        <v>15800</v>
      </c>
      <c r="B53" s="298"/>
      <c r="C53" s="299" t="s">
        <v>287</v>
      </c>
      <c r="D53" s="315">
        <v>4039</v>
      </c>
      <c r="E53" s="295">
        <v>0</v>
      </c>
      <c r="F53" s="271">
        <f t="shared" si="3"/>
        <v>4039</v>
      </c>
    </row>
    <row r="54" spans="1:6" ht="15.75">
      <c r="A54" s="287"/>
      <c r="B54" s="173"/>
      <c r="C54" s="288" t="s">
        <v>199</v>
      </c>
      <c r="D54" s="289">
        <f>SUM(D48:D53)</f>
        <v>54046</v>
      </c>
      <c r="E54" s="313">
        <f>SUM(E48:E53)</f>
        <v>49</v>
      </c>
      <c r="F54" s="290">
        <f>SUM(F48:F53)</f>
        <v>54095</v>
      </c>
    </row>
    <row r="57" spans="1:6" ht="15.75">
      <c r="A57" s="316" t="s">
        <v>288</v>
      </c>
      <c r="B57" s="150"/>
      <c r="C57" s="150"/>
      <c r="D57" s="150"/>
      <c r="E57" s="59"/>
      <c r="F57" s="59"/>
    </row>
    <row r="58" spans="1:6" ht="28.5">
      <c r="A58" s="252" t="s">
        <v>247</v>
      </c>
      <c r="B58" s="150"/>
      <c r="C58" s="150"/>
      <c r="D58" s="150"/>
      <c r="E58" s="59"/>
      <c r="F58" s="59"/>
    </row>
    <row r="59" spans="1:6" ht="28.5">
      <c r="A59" s="252" t="s">
        <v>248</v>
      </c>
      <c r="B59" s="150"/>
      <c r="C59" s="150"/>
      <c r="D59" s="150"/>
      <c r="E59" s="59"/>
      <c r="F59" s="59"/>
    </row>
    <row r="60" spans="1:6" ht="15.75">
      <c r="A60" s="151"/>
      <c r="B60" s="151"/>
      <c r="C60" s="151"/>
      <c r="D60" s="253"/>
      <c r="E60" s="253"/>
      <c r="F60" s="254" t="s">
        <v>166</v>
      </c>
    </row>
    <row r="61" spans="1:6" ht="15.75">
      <c r="A61" s="255" t="s">
        <v>54</v>
      </c>
      <c r="B61" s="256"/>
      <c r="C61" s="257"/>
      <c r="D61" s="258" t="s">
        <v>249</v>
      </c>
      <c r="E61" s="259"/>
      <c r="F61" s="255" t="s">
        <v>250</v>
      </c>
    </row>
    <row r="62" spans="1:6" ht="15.75">
      <c r="A62" s="260" t="s">
        <v>56</v>
      </c>
      <c r="B62" s="317" t="s">
        <v>167</v>
      </c>
      <c r="C62" s="262"/>
      <c r="D62" s="260" t="s">
        <v>251</v>
      </c>
      <c r="E62" s="318" t="s">
        <v>252</v>
      </c>
      <c r="F62" s="264" t="s">
        <v>249</v>
      </c>
    </row>
    <row r="63" spans="1:6" ht="15.75">
      <c r="A63" s="265"/>
      <c r="B63" s="160" t="s">
        <v>200</v>
      </c>
      <c r="C63" s="319" t="s">
        <v>289</v>
      </c>
      <c r="D63" s="159"/>
      <c r="E63" s="320"/>
      <c r="F63" s="223"/>
    </row>
    <row r="64" spans="1:6" ht="15.75">
      <c r="A64" s="275">
        <v>10100</v>
      </c>
      <c r="B64" s="277"/>
      <c r="C64" s="321" t="s">
        <v>290</v>
      </c>
      <c r="D64" s="176"/>
      <c r="E64" s="320"/>
      <c r="F64" s="223"/>
    </row>
    <row r="65" spans="1:6" ht="15.75">
      <c r="A65" s="275">
        <v>10103</v>
      </c>
      <c r="B65" s="277"/>
      <c r="C65" s="321" t="s">
        <v>291</v>
      </c>
      <c r="D65" s="300">
        <v>9737</v>
      </c>
      <c r="E65" s="301">
        <v>83</v>
      </c>
      <c r="F65" s="274">
        <f>SUM(D65:E65)</f>
        <v>9820</v>
      </c>
    </row>
    <row r="66" spans="1:6" ht="15.75">
      <c r="A66" s="275">
        <v>10105</v>
      </c>
      <c r="B66" s="277"/>
      <c r="C66" s="321" t="s">
        <v>292</v>
      </c>
      <c r="D66" s="300">
        <v>707</v>
      </c>
      <c r="E66" s="322">
        <v>4</v>
      </c>
      <c r="F66" s="274">
        <f aca="true" t="shared" si="4" ref="F66:F90">SUM(D66:E66)</f>
        <v>711</v>
      </c>
    </row>
    <row r="67" spans="1:6" ht="15.75">
      <c r="A67" s="275">
        <v>10107</v>
      </c>
      <c r="B67" s="277"/>
      <c r="C67" s="321" t="s">
        <v>293</v>
      </c>
      <c r="D67" s="294">
        <v>1665</v>
      </c>
      <c r="E67" s="301">
        <v>3</v>
      </c>
      <c r="F67" s="274">
        <f t="shared" si="4"/>
        <v>1668</v>
      </c>
    </row>
    <row r="68" spans="1:6" ht="15.75">
      <c r="A68" s="275">
        <v>10111</v>
      </c>
      <c r="B68" s="277"/>
      <c r="C68" s="321" t="s">
        <v>294</v>
      </c>
      <c r="D68" s="294">
        <v>164</v>
      </c>
      <c r="E68" s="301">
        <v>22</v>
      </c>
      <c r="F68" s="274">
        <f t="shared" si="4"/>
        <v>186</v>
      </c>
    </row>
    <row r="69" spans="1:6" ht="15.75">
      <c r="A69" s="272">
        <v>11700</v>
      </c>
      <c r="B69" s="278"/>
      <c r="C69" s="323" t="s">
        <v>295</v>
      </c>
      <c r="D69" s="274">
        <v>6120</v>
      </c>
      <c r="E69" s="295">
        <v>44</v>
      </c>
      <c r="F69" s="274">
        <f t="shared" si="4"/>
        <v>6164</v>
      </c>
    </row>
    <row r="70" spans="1:6" ht="40.5">
      <c r="A70" s="324" t="s">
        <v>296</v>
      </c>
      <c r="B70" s="298"/>
      <c r="C70" s="321" t="s">
        <v>297</v>
      </c>
      <c r="D70" s="294">
        <v>9613</v>
      </c>
      <c r="E70" s="294">
        <v>230</v>
      </c>
      <c r="F70" s="274">
        <f t="shared" si="4"/>
        <v>9843</v>
      </c>
    </row>
    <row r="71" spans="1:6" ht="15.75">
      <c r="A71" s="272">
        <v>12100</v>
      </c>
      <c r="B71" s="278"/>
      <c r="C71" s="323" t="s">
        <v>298</v>
      </c>
      <c r="D71" s="271">
        <v>23294</v>
      </c>
      <c r="E71" s="271">
        <v>183</v>
      </c>
      <c r="F71" s="274">
        <f t="shared" si="4"/>
        <v>23477</v>
      </c>
    </row>
    <row r="72" spans="1:6" ht="15.75">
      <c r="A72" s="272">
        <v>12300</v>
      </c>
      <c r="B72" s="278"/>
      <c r="C72" s="323" t="s">
        <v>299</v>
      </c>
      <c r="D72" s="274">
        <v>21613</v>
      </c>
      <c r="E72" s="274">
        <v>349</v>
      </c>
      <c r="F72" s="274">
        <f t="shared" si="4"/>
        <v>21962</v>
      </c>
    </row>
    <row r="73" spans="1:6" ht="15.75">
      <c r="A73" s="272">
        <v>13300</v>
      </c>
      <c r="B73" s="278"/>
      <c r="C73" s="323" t="s">
        <v>300</v>
      </c>
      <c r="D73" s="274">
        <v>121</v>
      </c>
      <c r="E73" s="274">
        <v>1</v>
      </c>
      <c r="F73" s="274">
        <f t="shared" si="4"/>
        <v>122</v>
      </c>
    </row>
    <row r="74" spans="1:6" ht="15.75">
      <c r="A74" s="283">
        <v>14900</v>
      </c>
      <c r="B74" s="284"/>
      <c r="C74" s="325" t="s">
        <v>206</v>
      </c>
      <c r="D74" s="271">
        <v>7151</v>
      </c>
      <c r="E74" s="271">
        <v>76</v>
      </c>
      <c r="F74" s="274">
        <f t="shared" si="4"/>
        <v>7227</v>
      </c>
    </row>
    <row r="75" spans="1:6" ht="15.75">
      <c r="A75" s="287"/>
      <c r="B75" s="173"/>
      <c r="C75" s="174" t="s">
        <v>155</v>
      </c>
      <c r="D75" s="289">
        <f>SUM(D65:D74)</f>
        <v>80185</v>
      </c>
      <c r="E75" s="289">
        <f>SUM(E65:E74)</f>
        <v>995</v>
      </c>
      <c r="F75" s="290">
        <f>SUM(F65:F74)</f>
        <v>81180</v>
      </c>
    </row>
    <row r="76" spans="1:6" ht="27.75">
      <c r="A76" s="302"/>
      <c r="B76" s="326" t="s">
        <v>208</v>
      </c>
      <c r="C76" s="178" t="s">
        <v>301</v>
      </c>
      <c r="D76" s="179"/>
      <c r="E76" s="291"/>
      <c r="F76" s="292">
        <f t="shared" si="4"/>
        <v>0</v>
      </c>
    </row>
    <row r="77" spans="1:6" ht="15.75">
      <c r="A77" s="269">
        <v>10800</v>
      </c>
      <c r="B77" s="327"/>
      <c r="C77" s="165" t="s">
        <v>302</v>
      </c>
      <c r="D77" s="296">
        <v>12109</v>
      </c>
      <c r="E77" s="296">
        <v>60</v>
      </c>
      <c r="F77" s="296">
        <f t="shared" si="4"/>
        <v>12169</v>
      </c>
    </row>
    <row r="78" spans="1:6" ht="15.75">
      <c r="A78" s="272">
        <v>11600</v>
      </c>
      <c r="B78" s="328"/>
      <c r="C78" s="323" t="s">
        <v>303</v>
      </c>
      <c r="D78" s="271">
        <v>2442</v>
      </c>
      <c r="E78" s="271">
        <v>13</v>
      </c>
      <c r="F78" s="274">
        <f t="shared" si="4"/>
        <v>2455</v>
      </c>
    </row>
    <row r="79" spans="1:6" ht="13.5">
      <c r="A79" s="272"/>
      <c r="B79" s="278"/>
      <c r="C79" s="329" t="s">
        <v>304</v>
      </c>
      <c r="D79" s="300"/>
      <c r="E79" s="301"/>
      <c r="F79" s="274">
        <f t="shared" si="4"/>
        <v>0</v>
      </c>
    </row>
    <row r="80" spans="1:6" ht="13.5">
      <c r="A80" s="272">
        <v>14204</v>
      </c>
      <c r="B80" s="278"/>
      <c r="C80" s="329" t="s">
        <v>305</v>
      </c>
      <c r="D80" s="300">
        <v>360</v>
      </c>
      <c r="E80" s="322">
        <v>0</v>
      </c>
      <c r="F80" s="274">
        <f t="shared" si="4"/>
        <v>360</v>
      </c>
    </row>
    <row r="81" spans="1:6" ht="13.5">
      <c r="A81" s="272">
        <v>14219</v>
      </c>
      <c r="B81" s="278"/>
      <c r="C81" s="329" t="s">
        <v>306</v>
      </c>
      <c r="D81" s="300">
        <v>476</v>
      </c>
      <c r="E81" s="322">
        <v>0</v>
      </c>
      <c r="F81" s="274">
        <f t="shared" si="4"/>
        <v>476</v>
      </c>
    </row>
    <row r="82" spans="1:6" ht="13.5">
      <c r="A82" s="272">
        <v>15000</v>
      </c>
      <c r="B82" s="278"/>
      <c r="C82" s="329" t="s">
        <v>88</v>
      </c>
      <c r="D82" s="300">
        <v>6191</v>
      </c>
      <c r="E82" s="322">
        <v>18</v>
      </c>
      <c r="F82" s="274">
        <f t="shared" si="4"/>
        <v>6209</v>
      </c>
    </row>
    <row r="83" spans="1:6" ht="15.75">
      <c r="A83" s="272">
        <v>15901</v>
      </c>
      <c r="B83" s="328"/>
      <c r="C83" s="330" t="s">
        <v>211</v>
      </c>
      <c r="D83" s="300">
        <v>7063</v>
      </c>
      <c r="E83" s="301">
        <v>86</v>
      </c>
      <c r="F83" s="274">
        <f>SUM(D83:E83)</f>
        <v>7149</v>
      </c>
    </row>
    <row r="84" spans="1:6" ht="13.5">
      <c r="A84" s="331"/>
      <c r="B84" s="173"/>
      <c r="C84" s="332" t="s">
        <v>212</v>
      </c>
      <c r="D84" s="333">
        <f>SUM(D77:D83)</f>
        <v>28641</v>
      </c>
      <c r="E84" s="333">
        <f>SUM(E77:E83)</f>
        <v>177</v>
      </c>
      <c r="F84" s="290">
        <f>SUM(F77:F83)</f>
        <v>28818</v>
      </c>
    </row>
    <row r="85" spans="1:6" ht="15">
      <c r="A85" s="297"/>
      <c r="B85" s="334" t="s">
        <v>213</v>
      </c>
      <c r="C85" s="335" t="s">
        <v>307</v>
      </c>
      <c r="D85" s="162"/>
      <c r="E85" s="336"/>
      <c r="F85" s="268">
        <f t="shared" si="4"/>
        <v>0</v>
      </c>
    </row>
    <row r="86" spans="1:6" ht="15.75">
      <c r="A86" s="269">
        <v>11000</v>
      </c>
      <c r="B86" s="167"/>
      <c r="C86" s="321" t="s">
        <v>215</v>
      </c>
      <c r="D86" s="296">
        <v>3750</v>
      </c>
      <c r="E86" s="296">
        <v>15</v>
      </c>
      <c r="F86" s="296">
        <f t="shared" si="4"/>
        <v>3765</v>
      </c>
    </row>
    <row r="87" spans="1:6" ht="27">
      <c r="A87" s="307" t="s">
        <v>308</v>
      </c>
      <c r="B87" s="278"/>
      <c r="C87" s="170" t="s">
        <v>309</v>
      </c>
      <c r="D87" s="337">
        <v>144788</v>
      </c>
      <c r="E87" s="322">
        <v>1221</v>
      </c>
      <c r="F87" s="271">
        <f t="shared" si="4"/>
        <v>146009</v>
      </c>
    </row>
    <row r="88" spans="1:6" ht="15.75">
      <c r="A88" s="287"/>
      <c r="B88" s="173"/>
      <c r="C88" s="174" t="s">
        <v>217</v>
      </c>
      <c r="D88" s="289">
        <f>SUM(D86:D87)</f>
        <v>148538</v>
      </c>
      <c r="E88" s="289">
        <f>SUM(E86:E87)</f>
        <v>1236</v>
      </c>
      <c r="F88" s="290">
        <f>SUM(F86:F87)</f>
        <v>149774</v>
      </c>
    </row>
    <row r="89" spans="1:6" ht="15.75">
      <c r="A89" s="302"/>
      <c r="B89" s="160" t="s">
        <v>218</v>
      </c>
      <c r="C89" s="319" t="s">
        <v>310</v>
      </c>
      <c r="D89" s="338"/>
      <c r="E89" s="305"/>
      <c r="F89" s="306">
        <f t="shared" si="4"/>
        <v>0</v>
      </c>
    </row>
    <row r="90" spans="1:6" ht="15.75">
      <c r="A90" s="275">
        <v>11100</v>
      </c>
      <c r="B90" s="277"/>
      <c r="C90" s="321" t="s">
        <v>220</v>
      </c>
      <c r="D90" s="271">
        <v>15080</v>
      </c>
      <c r="E90" s="271">
        <v>28</v>
      </c>
      <c r="F90" s="296">
        <f t="shared" si="4"/>
        <v>15108</v>
      </c>
    </row>
    <row r="91" spans="1:6" ht="15.75">
      <c r="A91" s="287"/>
      <c r="B91" s="173"/>
      <c r="C91" s="174" t="s">
        <v>221</v>
      </c>
      <c r="D91" s="289">
        <f>SUM(D90:D90)</f>
        <v>15080</v>
      </c>
      <c r="E91" s="289">
        <f>SUM(E90:E90)</f>
        <v>28</v>
      </c>
      <c r="F91" s="290">
        <f>SUM(F90:F90)</f>
        <v>15108</v>
      </c>
    </row>
    <row r="92" spans="1:6" ht="15.75">
      <c r="A92" s="265"/>
      <c r="B92" s="160" t="s">
        <v>222</v>
      </c>
      <c r="C92" s="319" t="s">
        <v>311</v>
      </c>
      <c r="D92" s="179"/>
      <c r="E92" s="339"/>
      <c r="F92" s="292">
        <f>SUM(D92:E92)</f>
        <v>0</v>
      </c>
    </row>
    <row r="93" spans="1:6" ht="13.5">
      <c r="A93" s="272">
        <v>11700</v>
      </c>
      <c r="B93" s="278"/>
      <c r="C93" s="329" t="s">
        <v>312</v>
      </c>
      <c r="D93" s="300">
        <v>14035</v>
      </c>
      <c r="E93" s="322">
        <v>142</v>
      </c>
      <c r="F93" s="274">
        <f>SUM(D93:E93)</f>
        <v>14177</v>
      </c>
    </row>
    <row r="94" spans="1:6" ht="15.75">
      <c r="A94" s="272">
        <v>12000</v>
      </c>
      <c r="B94" s="278"/>
      <c r="C94" s="323" t="s">
        <v>75</v>
      </c>
      <c r="D94" s="274">
        <v>4462</v>
      </c>
      <c r="E94" s="274">
        <v>9</v>
      </c>
      <c r="F94" s="274">
        <f>SUM(D94:E94)</f>
        <v>4471</v>
      </c>
    </row>
    <row r="95" spans="1:6" ht="15.75">
      <c r="A95" s="287"/>
      <c r="B95" s="173"/>
      <c r="C95" s="174" t="s">
        <v>226</v>
      </c>
      <c r="D95" s="289">
        <f>SUM(D92:D94)</f>
        <v>18497</v>
      </c>
      <c r="E95" s="289">
        <f>SUM(E92:E94)</f>
        <v>151</v>
      </c>
      <c r="F95" s="289">
        <f>SUM(F92:F94)</f>
        <v>18648</v>
      </c>
    </row>
    <row r="96" spans="1:6" ht="15.75">
      <c r="A96" s="265"/>
      <c r="B96" s="160" t="s">
        <v>227</v>
      </c>
      <c r="C96" s="319" t="s">
        <v>313</v>
      </c>
      <c r="D96" s="340"/>
      <c r="E96" s="291"/>
      <c r="F96" s="292">
        <f aca="true" t="shared" si="5" ref="F96:F102">SUM(D96:E96)</f>
        <v>0</v>
      </c>
    </row>
    <row r="97" spans="1:6" ht="15.75">
      <c r="A97" s="269">
        <v>10900</v>
      </c>
      <c r="B97" s="167"/>
      <c r="C97" s="165" t="s">
        <v>65</v>
      </c>
      <c r="D97" s="271">
        <v>5977</v>
      </c>
      <c r="E97" s="271">
        <v>11</v>
      </c>
      <c r="F97" s="296">
        <f t="shared" si="5"/>
        <v>5988</v>
      </c>
    </row>
    <row r="98" spans="1:6" ht="15.75">
      <c r="A98" s="272">
        <v>12800</v>
      </c>
      <c r="B98" s="278"/>
      <c r="C98" s="323" t="s">
        <v>314</v>
      </c>
      <c r="D98" s="274">
        <v>177</v>
      </c>
      <c r="E98" s="274">
        <v>1</v>
      </c>
      <c r="F98" s="274">
        <f t="shared" si="5"/>
        <v>178</v>
      </c>
    </row>
    <row r="99" spans="1:6" ht="15.75">
      <c r="A99" s="272"/>
      <c r="B99" s="278"/>
      <c r="C99" s="341" t="s">
        <v>304</v>
      </c>
      <c r="D99" s="274"/>
      <c r="E99" s="296"/>
      <c r="F99" s="274"/>
    </row>
    <row r="100" spans="1:6" ht="15.75">
      <c r="A100" s="272">
        <v>14202</v>
      </c>
      <c r="B100" s="278"/>
      <c r="C100" s="323" t="s">
        <v>315</v>
      </c>
      <c r="D100" s="300">
        <v>303</v>
      </c>
      <c r="E100" s="342">
        <v>0</v>
      </c>
      <c r="F100" s="274">
        <f t="shared" si="5"/>
        <v>303</v>
      </c>
    </row>
    <row r="101" spans="1:6" ht="15.75">
      <c r="A101" s="275">
        <v>14220</v>
      </c>
      <c r="B101" s="277"/>
      <c r="C101" s="321" t="s">
        <v>316</v>
      </c>
      <c r="D101" s="294">
        <v>189</v>
      </c>
      <c r="E101" s="342">
        <v>0</v>
      </c>
      <c r="F101" s="274">
        <f t="shared" si="5"/>
        <v>189</v>
      </c>
    </row>
    <row r="102" spans="1:6" ht="15.75">
      <c r="A102" s="311">
        <v>15700</v>
      </c>
      <c r="B102" s="169"/>
      <c r="C102" s="170" t="s">
        <v>91</v>
      </c>
      <c r="D102" s="271">
        <v>2604</v>
      </c>
      <c r="E102" s="271">
        <v>21</v>
      </c>
      <c r="F102" s="274">
        <f t="shared" si="5"/>
        <v>2625</v>
      </c>
    </row>
    <row r="103" spans="1:6" ht="15.75">
      <c r="A103" s="287"/>
      <c r="B103" s="173"/>
      <c r="C103" s="174" t="s">
        <v>230</v>
      </c>
      <c r="D103" s="289">
        <f>SUM(D97:D102)</f>
        <v>9250</v>
      </c>
      <c r="E103" s="289">
        <f>SUM(E97:E102)</f>
        <v>33</v>
      </c>
      <c r="F103" s="290">
        <f>SUM(F96:F102)</f>
        <v>9283</v>
      </c>
    </row>
    <row r="104" spans="1:6" ht="15.75">
      <c r="A104" s="311">
        <v>19000</v>
      </c>
      <c r="B104" s="169"/>
      <c r="C104" s="343" t="s">
        <v>233</v>
      </c>
      <c r="D104" s="271">
        <v>153222</v>
      </c>
      <c r="E104" s="344"/>
      <c r="F104" s="274">
        <f>SUM(D104:E104)</f>
        <v>153222</v>
      </c>
    </row>
    <row r="105" spans="1:6" ht="15.75">
      <c r="A105" s="287"/>
      <c r="B105" s="173"/>
      <c r="C105" s="345" t="s">
        <v>234</v>
      </c>
      <c r="D105" s="289">
        <f>SUM(D24+D33+D43+D46+D54+D75+D84+D88+D91+D95+D103+D104)</f>
        <v>1096000</v>
      </c>
      <c r="E105" s="289">
        <f>SUM(E24+E33+E43+E46+E54+E75+E84+E88+E91+E95+E103+E104)</f>
        <v>12000</v>
      </c>
      <c r="F105" s="289">
        <f>SUM(F24+F33+F43+F46+F54+F75+F84+F88+F91+F95+F103+F104)</f>
        <v>1108000</v>
      </c>
    </row>
    <row r="106" spans="1:4" ht="19.5">
      <c r="A106" s="40">
        <v>36877</v>
      </c>
      <c r="B106" s="40"/>
      <c r="C106" s="4"/>
      <c r="D106" s="4"/>
    </row>
    <row r="107" spans="1:4" ht="19.5">
      <c r="A107" s="37" t="s">
        <v>317</v>
      </c>
      <c r="B107" s="38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</sheetData>
  <sheetProtection/>
  <mergeCells count="1">
    <mergeCell ref="A106:B10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1999-12-25T07:09:03Z</cp:lastPrinted>
  <dcterms:created xsi:type="dcterms:W3CDTF">1997-12-17T10:14:40Z</dcterms:created>
  <dcterms:modified xsi:type="dcterms:W3CDTF">2013-12-16T05:24:45Z</dcterms:modified>
  <cp:category/>
  <cp:version/>
  <cp:contentType/>
  <cp:contentStatus/>
</cp:coreProperties>
</file>