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2"/>
  </bookViews>
  <sheets>
    <sheet name="1" sheetId="1" r:id="rId1"/>
    <sheet name="2" sheetId="2" r:id="rId2"/>
    <sheet name="2-أ" sheetId="3" r:id="rId3"/>
    <sheet name="3" sheetId="4" r:id="rId4"/>
    <sheet name="3-أ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<sst xmlns="http://schemas.openxmlformats.org/spreadsheetml/2006/main" count="301" uniqueCount="248">
  <si>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</si>
  <si>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</si>
  <si>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</si>
  <si>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</si>
  <si>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</si>
  <si>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</si>
  <si>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رقم الباب</t>
  </si>
  <si>
    <t>محافظــــــــــــــــــــة العاصمة</t>
  </si>
  <si>
    <t>وزارة الصحــــــــــــــــــــــــــة</t>
  </si>
  <si>
    <t>وزارة الداخليـــــــــــــــــــــــــة</t>
  </si>
  <si>
    <t>وزارة المواصــــــــــــــــــلات</t>
  </si>
  <si>
    <t>وزارة الاشغال العامـــــــــــة</t>
  </si>
  <si>
    <t>وزارة الخارجيـــــــــــــــــــــــة</t>
  </si>
  <si>
    <t xml:space="preserve">  </t>
  </si>
  <si>
    <t>وزارة الزراعــة والأسمــاك</t>
  </si>
  <si>
    <t>وزارة التجــارة والصناعــــة</t>
  </si>
  <si>
    <t>وزارة الزراعـــة والأسمــاك</t>
  </si>
  <si>
    <t>وزارة الشؤون الاجتماعية والعمـــل</t>
  </si>
  <si>
    <t>وزارة البريد والبرق والهاتـــف</t>
  </si>
  <si>
    <t>لجنــــة تطوير مســــــــــــــــندم</t>
  </si>
  <si>
    <t>وزارة الكهربــاء والميـــــــــــاه</t>
  </si>
  <si>
    <t>وزارة النفـــــط والمعــــــــــادن</t>
  </si>
  <si>
    <t xml:space="preserve">1)   صافي ايرادات النفـــــــط </t>
  </si>
  <si>
    <t>مكتب نائب رئيس الوزراء للشئون القانونية</t>
  </si>
  <si>
    <t>وزارة التراث القومي والثقافـــــــة</t>
  </si>
  <si>
    <t xml:space="preserve">   المجمـــــــــــــــــــوع</t>
  </si>
  <si>
    <t>( الاف الريال عماني )</t>
  </si>
  <si>
    <t>هيئة حسم المنازعات التجارية</t>
  </si>
  <si>
    <t>لجنة تنمية المناطـــــــــــــــــق</t>
  </si>
  <si>
    <t>شرطة عمــــــــان السلطانيــة</t>
  </si>
  <si>
    <t>( الاف ريال عماني )</t>
  </si>
  <si>
    <t>وزارة التربية والتعليم وشئون الشباب</t>
  </si>
  <si>
    <t>وزارة الاعـــــــــــــــــــــــلام</t>
  </si>
  <si>
    <t>مكتب وزير الدولة ووالـــــي ظفار</t>
  </si>
  <si>
    <t>ديوان شؤون البلاط السلطانـي</t>
  </si>
  <si>
    <t>مكتب نائــب رئيس الوزراء للشــؤون القانونية</t>
  </si>
  <si>
    <t>الاحتياطــــــــــــي المخصص</t>
  </si>
  <si>
    <t>الهيئة القومية للكشافات والمرشـدات</t>
  </si>
  <si>
    <t>محافظـــــــــــــــــــــة العاصمة</t>
  </si>
  <si>
    <t>المجلس الاستشاري للدولـــــــة</t>
  </si>
  <si>
    <t>3)   ايرادات أخـــــــــــــــــرى</t>
  </si>
  <si>
    <t>4)   استرداد قروض حكوميـة</t>
  </si>
  <si>
    <t xml:space="preserve">5)   اجمالي المــــــــــوارد </t>
  </si>
  <si>
    <t xml:space="preserve">6)  الدفـاع والامـن القومي </t>
  </si>
  <si>
    <t>7)  الوزارات المدنيـــــــــة</t>
  </si>
  <si>
    <t>8)  فوائـــــد على القروض</t>
  </si>
  <si>
    <t>2)   الغـــــــــــــــــــاز الطبيعي</t>
  </si>
  <si>
    <t xml:space="preserve">   المصروفات المتكررة</t>
  </si>
  <si>
    <t>10)  جملة المصروفــات المتكررة</t>
  </si>
  <si>
    <t>أولا : المــــــــــــــــوارد :</t>
  </si>
  <si>
    <r>
      <t>ثانيا : الاســــــــــــــتخدامات</t>
    </r>
    <r>
      <rPr>
        <b/>
        <sz val="16"/>
        <color indexed="12"/>
        <rFont val="PT Bold Heading"/>
        <family val="0"/>
      </rPr>
      <t xml:space="preserve"> :</t>
    </r>
  </si>
  <si>
    <t xml:space="preserve">    المصروفات الانمائية</t>
  </si>
  <si>
    <t>11)  المصروفات النمائية للوزارات المدنية</t>
  </si>
  <si>
    <t>12)  التنقيب عن الغــــــــــــــــــاز الطبيعي</t>
  </si>
  <si>
    <t xml:space="preserve">    دعم القطاع الخـاص</t>
  </si>
  <si>
    <t>14)  جملة المصروفات الانمائية</t>
  </si>
  <si>
    <t>15)  القطاع الصناعـــــــــي</t>
  </si>
  <si>
    <t>16)  بنك الاسكـــان العماني</t>
  </si>
  <si>
    <t>17)  بنك تنمية عمـــــــــــان</t>
  </si>
  <si>
    <t>18)  بنك عمان للزراعة والأسماك</t>
  </si>
  <si>
    <t>19)  جملة دعم القطاع الخـــاص</t>
  </si>
  <si>
    <t>21)  اجمالي الاستخدامات(10+14+19+20)</t>
  </si>
  <si>
    <t>22)  العجز الجاري (5 - 21 )</t>
  </si>
  <si>
    <t xml:space="preserve">    وسائل التمويــــــــــل</t>
  </si>
  <si>
    <t>23)  صافي المعونــــات</t>
  </si>
  <si>
    <t>24)  صافي الاقتـــراض</t>
  </si>
  <si>
    <t>25)  استخدام أرصدة الدولة</t>
  </si>
  <si>
    <t>26)  جملة وسائل التمويـل</t>
  </si>
  <si>
    <t>27)  باقي العجـــــــــــــــــز (22 - 26)</t>
  </si>
  <si>
    <t>وزارة الماليـــــــــة والاقتصــاد</t>
  </si>
  <si>
    <t>وزارة العدل والاوقاف والشؤون الاسلامية</t>
  </si>
  <si>
    <t>وزارة الشؤون الاجتماعية والعمـــــــــــــــل</t>
  </si>
  <si>
    <t>وزارة البيئة وموارد الميــــــــــــاه</t>
  </si>
  <si>
    <t>وزارة شئون البلديات الاقليميـــــة</t>
  </si>
  <si>
    <t>مكتب الممثل الخاص لجلالة السلطان</t>
  </si>
  <si>
    <t>مكتب مستشار جلالة السلطان لشئون التخطيط الاقتصادي</t>
  </si>
  <si>
    <t>الرقــم</t>
  </si>
  <si>
    <t>الاجمـــــــــــــــــــــــــــــــالي</t>
  </si>
  <si>
    <t>تقديرات المصروفات الانمائية للمشاريع</t>
  </si>
  <si>
    <t>مكتب وزير الدولة ووالي ظفـــــار</t>
  </si>
  <si>
    <t>لجنــــة تطوير مســــــــــــــــــــندم</t>
  </si>
  <si>
    <t>الموازنة العامة للسنة المالية 1987</t>
  </si>
  <si>
    <t>تقديرات الموازنة</t>
  </si>
  <si>
    <t>التفاصيـــــــــــــــــل</t>
  </si>
  <si>
    <t>9)  حصة الحكومة في المصروفات المتكررة لشركة تنمية نفط عمان المحدودة.</t>
  </si>
  <si>
    <t>13)  حصة الحكومة في المصروفات الانمائية لشركة تنمية نفط عمان المحدودة.</t>
  </si>
  <si>
    <t>20)  قروض ومساهمات في مؤسسات دولية واقليمية ومحلية .</t>
  </si>
  <si>
    <t xml:space="preserve">      - قروض متوقع استلامها   (مليون ر.ع) + 140</t>
  </si>
  <si>
    <t xml:space="preserve">      - سداد أقساط قروض       (مليون ر.ع) - 140</t>
  </si>
  <si>
    <t>_</t>
  </si>
  <si>
    <t>تقديرات الايرادات الأخرى للسنة المالية 1987</t>
  </si>
  <si>
    <t>مجلس الخدمة المدنيـــــــــــــــة</t>
  </si>
  <si>
    <t>وزارة الاسكـــــــــــــــــــــــــــــــان</t>
  </si>
  <si>
    <t>وزارة المالية والاقتصاد (فوائد على القروض الممنوحه)</t>
  </si>
  <si>
    <t>وزارة البريد والبرق والهاتف</t>
  </si>
  <si>
    <t>مكتب تطوير صحــــــــــــــار</t>
  </si>
  <si>
    <t>بلديــــــــــــة العاصــــــــــــمة</t>
  </si>
  <si>
    <t>وزارة الكهربــاء والميــــــــاه</t>
  </si>
  <si>
    <t>وزارة النفـــــط والمعـــــــادن</t>
  </si>
  <si>
    <t>مكتب مستشار جلالة السلطان لشئون التخطيط العمراني ومجلس المناقصات</t>
  </si>
  <si>
    <t>الـــــــــــــــــوزارات</t>
  </si>
  <si>
    <t xml:space="preserve">الايرادات المقدرة </t>
  </si>
  <si>
    <t>لعام 1987</t>
  </si>
  <si>
    <t>البيـــــــــــــــــان</t>
  </si>
  <si>
    <t>جدول رقم (2/أ)</t>
  </si>
  <si>
    <t xml:space="preserve">   ايـــــــــرادات الضرائب</t>
  </si>
  <si>
    <t xml:space="preserve">   ايـــــــــرادات الجمــــارك</t>
  </si>
  <si>
    <t xml:space="preserve">   ايـــــــــرادات الرخـــــص</t>
  </si>
  <si>
    <t xml:space="preserve">   ايـــــــــرادات الرســـــــوم</t>
  </si>
  <si>
    <t xml:space="preserve">   ايـــــــــرادات الاستثمارات</t>
  </si>
  <si>
    <t xml:space="preserve">   ايـــــــــرادات المبيعات الزراعية</t>
  </si>
  <si>
    <t xml:space="preserve">   ايـــــــــرادات الأسمــــــاك</t>
  </si>
  <si>
    <t xml:space="preserve">   ايـــــــــرادات الأراضي والعقارات الحكومية</t>
  </si>
  <si>
    <t xml:space="preserve">   ايـــــــــرادات الصحـــــــة</t>
  </si>
  <si>
    <t xml:space="preserve">   ايـــــــــرادات الكهـــــرباء</t>
  </si>
  <si>
    <t xml:space="preserve">   ايـــــــــرادات الخدمات البريدية</t>
  </si>
  <si>
    <t xml:space="preserve">   ايـــــــــرادات النقليــــــات</t>
  </si>
  <si>
    <t xml:space="preserve">   ايـــــــــرادات الميـــــــــاة</t>
  </si>
  <si>
    <t xml:space="preserve">   ايـــــــــرادات الطيران المدني</t>
  </si>
  <si>
    <t xml:space="preserve">   ايـــــــــرادات الاسكــــان</t>
  </si>
  <si>
    <t xml:space="preserve">   ايـــــــــرادات المينـــــــاء</t>
  </si>
  <si>
    <t xml:space="preserve">   ايـــــــــرادات المطبوعات الحكومية</t>
  </si>
  <si>
    <t xml:space="preserve">   ايـــــــــرادات التعديــــــن</t>
  </si>
  <si>
    <t xml:space="preserve">   ايـــــــــرادات أخرى متنوعــــــــــة</t>
  </si>
  <si>
    <t xml:space="preserve">   ايـــــــــرادات رســــــوم الامتيـــــاز</t>
  </si>
  <si>
    <t xml:space="preserve">    جملــــــــــــــــــة الايـــــــــــرادات</t>
  </si>
  <si>
    <t>مجلس الخدمة المدنيــــــــــــــة</t>
  </si>
  <si>
    <t>المحكمـــــــة الجزائيــــــــــــــة</t>
  </si>
  <si>
    <t>سكرتارية مجلس الوزراء</t>
  </si>
  <si>
    <t>وزارة الماليـــــــــة والاقتصـاد</t>
  </si>
  <si>
    <t>دعــــــــــم ومنــح اخــــــــــرى</t>
  </si>
  <si>
    <t>الهيئة العامة للمخازن والاحتياطي الغذائي</t>
  </si>
  <si>
    <t>دار جريدة عمـــــــــــــــــــــــان</t>
  </si>
  <si>
    <t>هيئة منطفة الرسيل الصناعيـــة</t>
  </si>
  <si>
    <t>مجــــــــــــلس التنميـــــــــــة</t>
  </si>
  <si>
    <t>وزارة الاشغال العامـــــــــة</t>
  </si>
  <si>
    <t>لجنة التخطيط للتنمية والبيئة بالمنطقة الجنوبية</t>
  </si>
  <si>
    <t>مكتب المستشار الخاص لجلالة السلطان</t>
  </si>
  <si>
    <t>الهيئة العامة لتسويق المنتجات الزراعيـــة</t>
  </si>
  <si>
    <t>وزارة التربية والتعليم الشبــاب</t>
  </si>
  <si>
    <t>وزارة الزراعــة والأسمـــاك</t>
  </si>
  <si>
    <t>مكتب تطوير صحـــــــــــــــــار</t>
  </si>
  <si>
    <t>بلديــــــــــــة العاصـــــــــــــــمة</t>
  </si>
  <si>
    <t>اللجنة العليا لتخطيط المــــــــدن</t>
  </si>
  <si>
    <t>المجلس الاستشاري للدولــــــــة</t>
  </si>
  <si>
    <t>جامعة السلطان قابــــــــــــــوس</t>
  </si>
  <si>
    <t>هيئة حسم المنازعات التجاريـة</t>
  </si>
  <si>
    <t>لجنة تنمية المناطـــــــــــــــــــق</t>
  </si>
  <si>
    <t>مجــــــلس حماية البيئــــة وموارد الميــــــــــــاه</t>
  </si>
  <si>
    <t>مخصصات أصحاب المعالـــــــــــــــي الوزراء</t>
  </si>
  <si>
    <t>الهيئة القومية للكشافات والمرشـــــــــــــــــــدات</t>
  </si>
  <si>
    <t>تقديرات المصروفات المتكررة والرأسمالية للوزارات المدنية لعــام 1987</t>
  </si>
  <si>
    <t>رقــــم</t>
  </si>
  <si>
    <t>الحسـاب</t>
  </si>
  <si>
    <t>المقدرة لعام 1987</t>
  </si>
  <si>
    <t xml:space="preserve">المصروفـات </t>
  </si>
  <si>
    <t>موزعة على المواد المختلفة للموازنة</t>
  </si>
  <si>
    <t>جدول رقم (3/أ)</t>
  </si>
  <si>
    <t>الرواتب والعلاوات والتكاليف الأخرى :</t>
  </si>
  <si>
    <t>الرواتــــــــــب</t>
  </si>
  <si>
    <t>العـــــــــلاوات</t>
  </si>
  <si>
    <t>تعويض بدل اجازة ومكافأت</t>
  </si>
  <si>
    <t>أجور العمال المؤقتين</t>
  </si>
  <si>
    <t>العمل الاضـــــــــــافي</t>
  </si>
  <si>
    <t>ايجــــــــــــار السكــــن</t>
  </si>
  <si>
    <t>مصاريف الســـــــــــفر</t>
  </si>
  <si>
    <t>تذاكــــــــر الســـــــــــفر</t>
  </si>
  <si>
    <t>مكافأت وتعويضات نهاية الخدمة</t>
  </si>
  <si>
    <t>المجمــــــــــــــــــــوع</t>
  </si>
  <si>
    <t>عقود الخدمـــــــــــات :</t>
  </si>
  <si>
    <t>عقود الخدمـــــــــــات</t>
  </si>
  <si>
    <t>لـوازم ومـواد التشغيــــل :</t>
  </si>
  <si>
    <t>لوازم وامدادات زراعية</t>
  </si>
  <si>
    <t>قطع غيار ووقود السيارات</t>
  </si>
  <si>
    <t>لوازم وامدادات الاذاعة والتلفزيون</t>
  </si>
  <si>
    <t>قطع غيار ووقود الماكينات</t>
  </si>
  <si>
    <t>لوازم وامدادات طبيـــــة</t>
  </si>
  <si>
    <t>لوازم وامدادات الطرق والمبانــــي</t>
  </si>
  <si>
    <t>لوازم ومواد أخــــــــــــرى</t>
  </si>
  <si>
    <t>الصــــــــــــــــــيانــــــة :</t>
  </si>
  <si>
    <t>صــيانة وسائل النقل والالات</t>
  </si>
  <si>
    <t>صــيانة أخـــــــــــــــــــــــرى</t>
  </si>
  <si>
    <t>تكاليف الخدمــــــــــــــــات :</t>
  </si>
  <si>
    <t>الايجـــــــــــــــــــــارات</t>
  </si>
  <si>
    <t>التـــــــــــــــــــــــــأميــن</t>
  </si>
  <si>
    <t>السفـــــــــــــر في مهمه</t>
  </si>
  <si>
    <t>الدعاية والاعلانات والاشتراكات</t>
  </si>
  <si>
    <t>التدريب والبعثات الدراسيــــــــــة</t>
  </si>
  <si>
    <t>المنـــــــــــــــــح والمساهمات :</t>
  </si>
  <si>
    <t>منح ومساعدات اجتماعية</t>
  </si>
  <si>
    <t>اشتراكات ومساهمات في المنظمات الدولية والاقليمية</t>
  </si>
  <si>
    <t>تكاليف الاحتفال بالعيد الوطني</t>
  </si>
  <si>
    <t>منح ومساهمات أخـــــــــــــرى</t>
  </si>
  <si>
    <t>منح ومساعدات طارئــــة</t>
  </si>
  <si>
    <t>منح لشيــــوخ القبائــــــــل</t>
  </si>
  <si>
    <t>دعم ومساهمة الحكومة للهيئات العامة والمشروعات المشتركة :</t>
  </si>
  <si>
    <t>دعم الهيئات العامة والمؤســســــــات</t>
  </si>
  <si>
    <t>مصروفــــات لها مقابل في الايرادات :</t>
  </si>
  <si>
    <t>الميام والكهرباء والمنافع الأخرى</t>
  </si>
  <si>
    <t>مصــــــــــروفات أخــــــــــــــرى</t>
  </si>
  <si>
    <t>خدمات البريد والتليفون والتلكـس</t>
  </si>
  <si>
    <t>مصــــــــــروفات أخرى :</t>
  </si>
  <si>
    <t>مصروفات غير مبوبـــــة</t>
  </si>
  <si>
    <t>اجمالي الموازنة المتكررة</t>
  </si>
  <si>
    <t>أثــــــــــاث ومعـــــــــــــدات :</t>
  </si>
  <si>
    <t>أثاث ومعدات المكاتب</t>
  </si>
  <si>
    <t>أثاث ومعدات المنازل</t>
  </si>
  <si>
    <t>ســـــيارات ووســــائل النقل :</t>
  </si>
  <si>
    <t>الســـــيارات ووســــائل النقل</t>
  </si>
  <si>
    <t>آلات ومعــــــــــــــــــــــدات :</t>
  </si>
  <si>
    <t>آلات ومعــــــــــــــــــــــدات</t>
  </si>
  <si>
    <t>مصروفات رأس مالية أخرى :</t>
  </si>
  <si>
    <t>مصروفات رأس مالية أخرى</t>
  </si>
  <si>
    <t>مصروفات غير مبوبـــــــــــة</t>
  </si>
  <si>
    <t>اجمالي الموازنة الرأسمالية</t>
  </si>
  <si>
    <t>اجمالي الموازنة المتكررة والرأسمالية</t>
  </si>
  <si>
    <t>تكاليف الخدمـــــات الأخـــــــرى</t>
  </si>
  <si>
    <t>صــيانة المبانــــــــــــــــــــــي</t>
  </si>
  <si>
    <t>صــيانة الأثاث والمعـــــــدات</t>
  </si>
  <si>
    <t>مأكولات ومواد غذائيـــــــة</t>
  </si>
  <si>
    <t>لوازم مكتبية ومطبوعـــات</t>
  </si>
  <si>
    <t>(1) قطاع الانتاج السلعــــــي :</t>
  </si>
  <si>
    <t>وزارة النفـــــط والمعــــادن</t>
  </si>
  <si>
    <t>مجمـــــــوع القطــــــــــاع</t>
  </si>
  <si>
    <t>هيئة تسويق المنتجات الزراعية</t>
  </si>
  <si>
    <t>فندق قصر البستان</t>
  </si>
  <si>
    <t>(متضمنة الهيئة العامة للمواصلات السلكية والاسلكية )</t>
  </si>
  <si>
    <t>(2) قطاع الانتاج الخدمـــــــــي :</t>
  </si>
  <si>
    <t>(3) قطاع الهياكل الاجتماعيــــة :</t>
  </si>
  <si>
    <t>وزارة التراث القومي والثقافــــــــــة</t>
  </si>
  <si>
    <t>وزارة الاعــــــــــــــــــــــــــــــــــلام</t>
  </si>
  <si>
    <t>جامعة السلطان قابـــــــــــــوس</t>
  </si>
  <si>
    <t>(4) قطاع الهياكل الأساسيــــــــــة :</t>
  </si>
  <si>
    <t>ديوان شئون الموظفيــــــــــــــن</t>
  </si>
  <si>
    <t>وزارة الداخليـــــــــــــــــــــــــة ( المراكز الادارية )</t>
  </si>
  <si>
    <t>وزارة شئون البلديات الاقليميــــــة</t>
  </si>
  <si>
    <t>وزارة البيئة وموارد الميـــــــــــــاه</t>
  </si>
  <si>
    <t>وزارة الاشغال العامـــــــــــــــــــــة</t>
  </si>
  <si>
    <t>وزارة الاسكــــــــــــــــــــــــــــــــان</t>
  </si>
  <si>
    <t>مكتب وزير الدولة ووالــــــي ظفار</t>
  </si>
  <si>
    <t>لجنــــة تطوير مســـــــــــــــــــــندم</t>
  </si>
  <si>
    <t>مجلس التنمية / الأمانة الفنيــــة</t>
  </si>
  <si>
    <t>ديوان البلاط السلطانــــــــــــــي</t>
  </si>
  <si>
    <t>وزارة الداخليــــــــــــــــــــــــــة</t>
  </si>
  <si>
    <t>وزارة المواصــــــــــــــــــــلات</t>
  </si>
  <si>
    <t>اجمــــــــــــــــــالي المخصصات</t>
  </si>
  <si>
    <t>الارتباطات المعتمدة لعام 1987</t>
  </si>
  <si>
    <t>المستمرة والجديدة للوزارات للسنة المالية 1987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</si>
</sst>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61"/>
      <name val="PT Bold Heading"/>
      <family val="0"/>
    </font>
    <font>
      <sz val="16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62"/>
      <name val="AF_Najed"/>
      <family val="0"/>
    </font>
    <font>
      <b/>
      <sz val="16"/>
      <color indexed="44"/>
      <name val="AF_Najed"/>
      <family val="0"/>
    </font>
    <font>
      <b/>
      <u val="single"/>
      <sz val="16"/>
      <color indexed="56"/>
      <name val="PT Bold Heading"/>
      <family val="0"/>
    </font>
    <font>
      <b/>
      <u val="single"/>
      <sz val="18"/>
      <color indexed="56"/>
      <name val="AF_Najed"/>
      <family val="0"/>
    </font>
    <font>
      <b/>
      <sz val="16"/>
      <color indexed="56"/>
      <name val="PT Bold Heading"/>
      <family val="0"/>
    </font>
    <font>
      <b/>
      <sz val="16"/>
      <color indexed="30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sz val="16"/>
      <color theme="3" tint="0.5999900102615356"/>
      <name val="AF_Najed"/>
      <family val="0"/>
    </font>
    <font>
      <b/>
      <sz val="16"/>
      <color theme="3" tint="0.39998000860214233"/>
      <name val="PT Bold Heading"/>
      <family val="0"/>
    </font>
    <font>
      <b/>
      <u val="single"/>
      <sz val="18"/>
      <color theme="3" tint="0.39998000860214233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sz val="19"/>
      <color rgb="FF008000"/>
      <name val="AF_Najed"/>
      <family val="0"/>
    </font>
    <font>
      <b/>
      <sz val="16"/>
      <color rgb="FF008000"/>
      <name val="AF_Najed"/>
      <family val="0"/>
    </font>
    <font>
      <b/>
      <sz val="16"/>
      <color rgb="FF0070C0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>
        <color indexed="63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 style="thin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>
        <color indexed="63"/>
      </top>
      <bottom style="hair">
        <color theme="3" tint="0.39991000294685364"/>
      </bottom>
    </border>
    <border>
      <left>
        <color indexed="63"/>
      </left>
      <right>
        <color indexed="63"/>
      </right>
      <top style="hair">
        <color theme="3" tint="0.39991000294685364"/>
      </top>
      <bottom>
        <color indexed="63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91000294685364"/>
      </top>
      <bottom>
        <color indexed="63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hair">
        <color theme="3" tint="0.39991000294685364"/>
      </bottom>
    </border>
    <border>
      <left style="medium">
        <color theme="3" tint="0.39987999200820923"/>
      </left>
      <right style="thin">
        <color theme="3" tint="0.39991000294685364"/>
      </right>
      <top style="medium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 style="thin">
        <color theme="3" tint="0.39991000294685364"/>
      </left>
      <right style="thin">
        <color theme="3" tint="0.3999499976634979"/>
      </right>
      <top style="medium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>
        <color indexed="63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top" readingOrder="2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top" readingOrder="2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right" vertical="center" readingOrder="2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6" fillId="33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6" fillId="33" borderId="25" xfId="0" applyNumberFormat="1" applyFont="1" applyFill="1" applyBorder="1" applyAlignment="1">
      <alignment horizontal="center" vertical="center"/>
    </xf>
    <xf numFmtId="0" fontId="16" fillId="33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14" fillId="33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 readingOrder="2"/>
    </xf>
    <xf numFmtId="0" fontId="63" fillId="33" borderId="41" xfId="0" applyFont="1" applyFill="1" applyBorder="1" applyAlignment="1">
      <alignment horizontal="centerContinuous" vertical="center" readingOrder="2"/>
    </xf>
    <xf numFmtId="0" fontId="62" fillId="0" borderId="0" xfId="0" applyFont="1" applyFill="1" applyBorder="1" applyAlignment="1">
      <alignment horizontal="centerContinuous" vertical="center" readingOrder="2"/>
    </xf>
    <xf numFmtId="0" fontId="19" fillId="33" borderId="42" xfId="0" applyFont="1" applyFill="1" applyBorder="1" applyAlignment="1">
      <alignment horizontal="right" vertical="center" readingOrder="2"/>
    </xf>
    <xf numFmtId="0" fontId="19" fillId="33" borderId="43" xfId="0" applyFont="1" applyFill="1" applyBorder="1" applyAlignment="1">
      <alignment horizontal="right" vertical="center" readingOrder="2"/>
    </xf>
    <xf numFmtId="0" fontId="19" fillId="33" borderId="44" xfId="0" applyFont="1" applyFill="1" applyBorder="1" applyAlignment="1">
      <alignment horizontal="right" vertical="center" readingOrder="2"/>
    </xf>
    <xf numFmtId="0" fontId="20" fillId="33" borderId="45" xfId="0" applyNumberFormat="1" applyFont="1" applyFill="1" applyBorder="1" applyAlignment="1">
      <alignment horizontal="center" vertical="center"/>
    </xf>
    <xf numFmtId="0" fontId="20" fillId="33" borderId="46" xfId="0" applyNumberFormat="1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right" vertical="center" readingOrder="2"/>
    </xf>
    <xf numFmtId="0" fontId="20" fillId="33" borderId="48" xfId="0" applyNumberFormat="1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 readingOrder="2"/>
    </xf>
    <xf numFmtId="0" fontId="20" fillId="33" borderId="49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top" readingOrder="2"/>
    </xf>
    <xf numFmtId="0" fontId="4" fillId="0" borderId="54" xfId="0" applyFont="1" applyFill="1" applyBorder="1" applyAlignment="1">
      <alignment horizontal="right" vertical="center" readingOrder="2"/>
    </xf>
    <xf numFmtId="0" fontId="62" fillId="0" borderId="10" xfId="0" applyFont="1" applyFill="1" applyBorder="1" applyAlignment="1">
      <alignment horizontal="right" vertical="center" readingOrder="2"/>
    </xf>
    <xf numFmtId="0" fontId="15" fillId="0" borderId="55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 readingOrder="2"/>
    </xf>
    <xf numFmtId="0" fontId="15" fillId="0" borderId="0" xfId="0" applyNumberFormat="1" applyFont="1" applyFill="1" applyBorder="1" applyAlignment="1">
      <alignment horizontal="center" vertical="center"/>
    </xf>
    <xf numFmtId="0" fontId="16" fillId="33" borderId="56" xfId="0" applyNumberFormat="1" applyFont="1" applyFill="1" applyBorder="1" applyAlignment="1">
      <alignment horizontal="center" vertical="center"/>
    </xf>
    <xf numFmtId="0" fontId="20" fillId="33" borderId="5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8" xfId="0" applyFont="1" applyFill="1" applyBorder="1" applyAlignment="1">
      <alignment/>
    </xf>
    <xf numFmtId="0" fontId="15" fillId="0" borderId="59" xfId="0" applyNumberFormat="1" applyFont="1" applyFill="1" applyBorder="1" applyAlignment="1">
      <alignment horizontal="center" vertical="center"/>
    </xf>
    <xf numFmtId="0" fontId="15" fillId="0" borderId="6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15" fillId="0" borderId="65" xfId="0" applyNumberFormat="1" applyFont="1" applyFill="1" applyBorder="1" applyAlignment="1">
      <alignment horizontal="center" vertical="center"/>
    </xf>
    <xf numFmtId="0" fontId="15" fillId="0" borderId="6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2" fillId="33" borderId="67" xfId="0" applyFont="1" applyFill="1" applyBorder="1" applyAlignment="1">
      <alignment horizontal="center" vertical="center" readingOrder="2"/>
    </xf>
    <xf numFmtId="0" fontId="62" fillId="33" borderId="68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15" fillId="0" borderId="69" xfId="0" applyNumberFormat="1" applyFont="1" applyFill="1" applyBorder="1" applyAlignment="1">
      <alignment horizontal="center" vertical="center"/>
    </xf>
    <xf numFmtId="0" fontId="15" fillId="0" borderId="70" xfId="0" applyNumberFormat="1" applyFont="1" applyFill="1" applyBorder="1" applyAlignment="1">
      <alignment horizontal="center" vertical="center"/>
    </xf>
    <xf numFmtId="0" fontId="62" fillId="33" borderId="71" xfId="0" applyFont="1" applyFill="1" applyBorder="1" applyAlignment="1">
      <alignment horizontal="center" vertical="center" readingOrder="2"/>
    </xf>
    <xf numFmtId="0" fontId="62" fillId="33" borderId="72" xfId="0" applyFont="1" applyFill="1" applyBorder="1" applyAlignment="1">
      <alignment horizontal="center" vertical="center" readingOrder="2"/>
    </xf>
    <xf numFmtId="0" fontId="62" fillId="33" borderId="73" xfId="0" applyFont="1" applyFill="1" applyBorder="1" applyAlignment="1">
      <alignment horizontal="center" vertical="center"/>
    </xf>
    <xf numFmtId="0" fontId="62" fillId="33" borderId="74" xfId="0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0" fillId="33" borderId="75" xfId="0" applyNumberFormat="1" applyFont="1" applyFill="1" applyBorder="1" applyAlignment="1">
      <alignment horizontal="center" vertical="center"/>
    </xf>
    <xf numFmtId="0" fontId="20" fillId="33" borderId="4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62" fillId="33" borderId="78" xfId="0" applyFont="1" applyFill="1" applyBorder="1" applyAlignment="1">
      <alignment horizontal="center" vertical="center" readingOrder="2"/>
    </xf>
    <xf numFmtId="0" fontId="62" fillId="33" borderId="79" xfId="0" applyFont="1" applyFill="1" applyBorder="1" applyAlignment="1">
      <alignment horizontal="center" vertical="center" readingOrder="2"/>
    </xf>
    <xf numFmtId="0" fontId="62" fillId="33" borderId="75" xfId="0" applyFont="1" applyFill="1" applyBorder="1" applyAlignment="1">
      <alignment horizontal="center" vertical="center" readingOrder="2"/>
    </xf>
    <xf numFmtId="0" fontId="62" fillId="33" borderId="49" xfId="0" applyFont="1" applyFill="1" applyBorder="1" applyAlignment="1">
      <alignment horizontal="center" vertical="center" readingOrder="2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2" fillId="33" borderId="80" xfId="0" applyFont="1" applyFill="1" applyBorder="1" applyAlignment="1">
      <alignment horizontal="center"/>
    </xf>
    <xf numFmtId="0" fontId="62" fillId="33" borderId="81" xfId="0" applyFont="1" applyFill="1" applyBorder="1" applyAlignment="1">
      <alignment horizontal="center" vertical="top"/>
    </xf>
    <xf numFmtId="0" fontId="62" fillId="33" borderId="82" xfId="0" applyFont="1" applyFill="1" applyBorder="1" applyAlignment="1">
      <alignment horizontal="center" vertical="center" readingOrder="2"/>
    </xf>
    <xf numFmtId="0" fontId="62" fillId="33" borderId="83" xfId="0" applyFont="1" applyFill="1" applyBorder="1" applyAlignment="1">
      <alignment horizontal="center" vertical="center" readingOrder="2"/>
    </xf>
    <xf numFmtId="0" fontId="62" fillId="33" borderId="84" xfId="0" applyFont="1" applyFill="1" applyBorder="1" applyAlignment="1">
      <alignment horizontal="center" vertical="center" readingOrder="2"/>
    </xf>
    <xf numFmtId="0" fontId="4" fillId="0" borderId="85" xfId="0" applyFont="1" applyFill="1" applyBorder="1" applyAlignment="1">
      <alignment/>
    </xf>
    <xf numFmtId="0" fontId="4" fillId="0" borderId="86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15" fillId="0" borderId="87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/>
    </xf>
    <xf numFmtId="0" fontId="4" fillId="0" borderId="89" xfId="0" applyFont="1" applyFill="1" applyBorder="1" applyAlignment="1">
      <alignment vertical="center"/>
    </xf>
    <xf numFmtId="0" fontId="67" fillId="33" borderId="49" xfId="0" applyNumberFormat="1" applyFont="1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/>
    </xf>
    <xf numFmtId="0" fontId="68" fillId="33" borderId="43" xfId="0" applyFont="1" applyFill="1" applyBorder="1" applyAlignment="1">
      <alignment vertical="center"/>
    </xf>
    <xf numFmtId="0" fontId="67" fillId="33" borderId="90" xfId="0" applyNumberFormat="1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/>
    </xf>
    <xf numFmtId="0" fontId="69" fillId="0" borderId="91" xfId="0" applyFont="1" applyFill="1" applyBorder="1" applyAlignment="1">
      <alignment/>
    </xf>
    <xf numFmtId="0" fontId="69" fillId="0" borderId="58" xfId="0" applyFont="1" applyFill="1" applyBorder="1" applyAlignment="1">
      <alignment/>
    </xf>
    <xf numFmtId="0" fontId="69" fillId="0" borderId="92" xfId="0" applyFont="1" applyFill="1" applyBorder="1" applyAlignment="1">
      <alignment vertical="center"/>
    </xf>
    <xf numFmtId="0" fontId="69" fillId="0" borderId="30" xfId="0" applyFont="1" applyFill="1" applyBorder="1" applyAlignment="1">
      <alignment/>
    </xf>
    <xf numFmtId="0" fontId="68" fillId="33" borderId="40" xfId="0" applyFont="1" applyFill="1" applyBorder="1" applyAlignment="1">
      <alignment horizontal="right" vertical="center" readingOrder="2"/>
    </xf>
    <xf numFmtId="0" fontId="4" fillId="0" borderId="58" xfId="0" applyFont="1" applyFill="1" applyBorder="1" applyAlignment="1">
      <alignment horizontal="right"/>
    </xf>
    <xf numFmtId="0" fontId="19" fillId="33" borderId="80" xfId="0" applyFont="1" applyFill="1" applyBorder="1" applyAlignment="1">
      <alignment horizontal="center" vertical="center" readingOrder="2"/>
    </xf>
    <xf numFmtId="0" fontId="19" fillId="33" borderId="93" xfId="0" applyFont="1" applyFill="1" applyBorder="1" applyAlignment="1">
      <alignment horizontal="center" vertical="center" readingOrder="2"/>
    </xf>
    <xf numFmtId="0" fontId="15" fillId="0" borderId="94" xfId="0" applyNumberFormat="1" applyFont="1" applyFill="1" applyBorder="1" applyAlignment="1">
      <alignment horizontal="center" vertical="center" readingOrder="1"/>
    </xf>
    <xf numFmtId="0" fontId="15" fillId="0" borderId="95" xfId="0" applyNumberFormat="1" applyFont="1" applyFill="1" applyBorder="1" applyAlignment="1">
      <alignment horizontal="center" vertical="center" readingOrder="1"/>
    </xf>
    <xf numFmtId="0" fontId="15" fillId="0" borderId="51" xfId="0" applyNumberFormat="1" applyFont="1" applyFill="1" applyBorder="1" applyAlignment="1">
      <alignment horizontal="center" vertical="center" readingOrder="1"/>
    </xf>
    <xf numFmtId="0" fontId="15" fillId="0" borderId="52" xfId="0" applyNumberFormat="1" applyFont="1" applyFill="1" applyBorder="1" applyAlignment="1">
      <alignment horizontal="center" vertical="center" readingOrder="1"/>
    </xf>
    <xf numFmtId="0" fontId="15" fillId="0" borderId="51" xfId="0" applyNumberFormat="1" applyFont="1" applyFill="1" applyBorder="1" applyAlignment="1">
      <alignment horizontal="center" vertical="center" readingOrder="1"/>
    </xf>
    <xf numFmtId="0" fontId="15" fillId="0" borderId="52" xfId="0" applyNumberFormat="1" applyFont="1" applyFill="1" applyBorder="1" applyAlignment="1">
      <alignment horizontal="center" vertical="center" readingOrder="1"/>
    </xf>
    <xf numFmtId="0" fontId="15" fillId="0" borderId="69" xfId="0" applyNumberFormat="1" applyFont="1" applyFill="1" applyBorder="1" applyAlignment="1">
      <alignment horizontal="center" vertical="center" readingOrder="1"/>
    </xf>
    <xf numFmtId="0" fontId="15" fillId="0" borderId="70" xfId="0" applyNumberFormat="1" applyFont="1" applyFill="1" applyBorder="1" applyAlignment="1">
      <alignment horizontal="center" vertical="center" readingOrder="1"/>
    </xf>
    <xf numFmtId="0" fontId="20" fillId="33" borderId="96" xfId="0" applyNumberFormat="1" applyFont="1" applyFill="1" applyBorder="1" applyAlignment="1">
      <alignment horizontal="center" vertical="center" readingOrder="1"/>
    </xf>
    <xf numFmtId="0" fontId="20" fillId="33" borderId="68" xfId="0" applyNumberFormat="1" applyFont="1" applyFill="1" applyBorder="1" applyAlignment="1">
      <alignment horizontal="center" vertical="center" readingOrder="1"/>
    </xf>
    <xf numFmtId="0" fontId="20" fillId="33" borderId="40" xfId="0" applyNumberFormat="1" applyFont="1" applyFill="1" applyBorder="1" applyAlignment="1">
      <alignment horizontal="center" vertical="center" readingOrder="1"/>
    </xf>
    <xf numFmtId="0" fontId="20" fillId="33" borderId="97" xfId="0" applyNumberFormat="1" applyFont="1" applyFill="1" applyBorder="1" applyAlignment="1">
      <alignment horizontal="center" vertical="center" readingOrder="1"/>
    </xf>
    <xf numFmtId="0" fontId="67" fillId="33" borderId="75" xfId="0" applyFont="1" applyFill="1" applyBorder="1" applyAlignment="1">
      <alignment horizontal="center" vertical="center" readingOrder="1"/>
    </xf>
    <xf numFmtId="0" fontId="67" fillId="33" borderId="49" xfId="0" applyFont="1" applyFill="1" applyBorder="1" applyAlignment="1">
      <alignment horizontal="center" vertical="center" readingOrder="1"/>
    </xf>
    <xf numFmtId="0" fontId="69" fillId="0" borderId="35" xfId="0" applyFont="1" applyFill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rightToLeft="1" workbookViewId="0" topLeftCell="A7">
      <selection activeCell="C40" sqref="C40"/>
    </sheetView>
  </sheetViews>
  <sheetFormatPr defaultColWidth="9.140625" defaultRowHeight="12.75"/>
  <cols>
    <col min="1" max="1" width="2.00390625" style="4" customWidth="1"/>
    <col min="2" max="2" width="76.140625" style="5" customWidth="1"/>
    <col min="3" max="3" width="19.7109375" style="31" customWidth="1"/>
    <col min="4" max="4" width="20.28125" style="31" customWidth="1"/>
    <col min="5" max="16384" width="9.140625" style="4" customWidth="1"/>
  </cols>
  <sheetData>
    <row r="1" spans="1:10" s="1" customFormat="1" ht="24.75" customHeight="1">
      <c r="A1" s="103" t="s">
        <v>0</v>
      </c>
      <c r="B1" s="103"/>
      <c r="C1" s="103"/>
      <c r="D1" s="103"/>
      <c r="J1" s="26"/>
    </row>
    <row r="2" spans="1:4" s="1" customFormat="1" ht="24.75" customHeight="1">
      <c r="A2" s="102" t="s">
        <v>81</v>
      </c>
      <c r="B2" s="102"/>
      <c r="C2" s="102"/>
      <c r="D2" s="102"/>
    </row>
    <row r="3" spans="1:4" s="1" customFormat="1" ht="24.75" customHeight="1" thickBot="1">
      <c r="A3" s="2"/>
      <c r="B3" s="3"/>
      <c r="C3" s="106" t="s">
        <v>1</v>
      </c>
      <c r="D3" s="106"/>
    </row>
    <row r="4" spans="1:4" s="1" customFormat="1" ht="24.75" customHeight="1" thickBot="1">
      <c r="A4" s="66" t="s">
        <v>83</v>
      </c>
      <c r="B4" s="65"/>
      <c r="C4" s="104" t="s">
        <v>82</v>
      </c>
      <c r="D4" s="105"/>
    </row>
    <row r="5" spans="1:4" s="1" customFormat="1" ht="24" customHeight="1">
      <c r="A5" s="21"/>
      <c r="B5" s="41" t="s">
        <v>49</v>
      </c>
      <c r="C5" s="42"/>
      <c r="D5" s="43"/>
    </row>
    <row r="6" spans="1:4" s="1" customFormat="1" ht="24.75" customHeight="1">
      <c r="A6" s="21"/>
      <c r="B6" s="32" t="s">
        <v>22</v>
      </c>
      <c r="C6" s="33"/>
      <c r="D6" s="34">
        <v>1081</v>
      </c>
    </row>
    <row r="7" spans="1:4" s="1" customFormat="1" ht="24.75" customHeight="1">
      <c r="A7" s="21"/>
      <c r="B7" s="35" t="s">
        <v>46</v>
      </c>
      <c r="C7" s="36"/>
      <c r="D7" s="37">
        <v>38</v>
      </c>
    </row>
    <row r="8" spans="1:4" s="1" customFormat="1" ht="24.75" customHeight="1">
      <c r="A8" s="21"/>
      <c r="B8" s="35" t="s">
        <v>40</v>
      </c>
      <c r="C8" s="36"/>
      <c r="D8" s="37">
        <v>203</v>
      </c>
    </row>
    <row r="9" spans="1:4" s="1" customFormat="1" ht="24.75" customHeight="1" thickBot="1">
      <c r="A9" s="21"/>
      <c r="B9" s="38" t="s">
        <v>41</v>
      </c>
      <c r="C9" s="39"/>
      <c r="D9" s="40">
        <v>13</v>
      </c>
    </row>
    <row r="10" spans="1:4" s="1" customFormat="1" ht="24.75" customHeight="1" thickBot="1">
      <c r="A10" s="24"/>
      <c r="B10" s="72" t="s">
        <v>42</v>
      </c>
      <c r="C10" s="48"/>
      <c r="D10" s="73">
        <f>SUM(D6:D9)</f>
        <v>1335</v>
      </c>
    </row>
    <row r="11" spans="1:4" s="1" customFormat="1" ht="24.75" customHeight="1">
      <c r="A11" s="21"/>
      <c r="B11" s="41" t="s">
        <v>50</v>
      </c>
      <c r="C11" s="42"/>
      <c r="D11" s="43"/>
    </row>
    <row r="12" spans="1:4" s="1" customFormat="1" ht="24.75" customHeight="1">
      <c r="A12" s="21"/>
      <c r="B12" s="81" t="s">
        <v>47</v>
      </c>
      <c r="C12" s="33"/>
      <c r="D12" s="34"/>
    </row>
    <row r="13" spans="1:4" s="1" customFormat="1" ht="24.75" customHeight="1">
      <c r="A13" s="21"/>
      <c r="B13" s="80" t="s">
        <v>43</v>
      </c>
      <c r="C13" s="46">
        <v>521</v>
      </c>
      <c r="D13" s="37"/>
    </row>
    <row r="14" spans="1:4" s="1" customFormat="1" ht="24.75" customHeight="1">
      <c r="A14" s="21"/>
      <c r="B14" s="79" t="s">
        <v>44</v>
      </c>
      <c r="C14" s="46">
        <v>501</v>
      </c>
      <c r="D14" s="45"/>
    </row>
    <row r="15" spans="1:4" s="1" customFormat="1" ht="24.75" customHeight="1">
      <c r="A15" s="21"/>
      <c r="B15" s="35" t="s">
        <v>45</v>
      </c>
      <c r="C15" s="46">
        <v>84</v>
      </c>
      <c r="D15" s="45"/>
    </row>
    <row r="16" spans="1:4" s="1" customFormat="1" ht="24.75" customHeight="1" thickBot="1">
      <c r="A16" s="21"/>
      <c r="B16" s="35" t="s">
        <v>84</v>
      </c>
      <c r="C16" s="82">
        <v>73</v>
      </c>
      <c r="D16" s="45"/>
    </row>
    <row r="17" spans="1:4" s="1" customFormat="1" ht="24.75" customHeight="1" thickBot="1">
      <c r="A17" s="24"/>
      <c r="B17" s="68" t="s">
        <v>48</v>
      </c>
      <c r="C17" s="44"/>
      <c r="D17" s="70">
        <f>SUM(C13:C16)</f>
        <v>1179</v>
      </c>
    </row>
    <row r="18" spans="1:4" s="1" customFormat="1" ht="24.75" customHeight="1">
      <c r="A18" s="24"/>
      <c r="B18" s="81" t="s">
        <v>51</v>
      </c>
      <c r="C18" s="46"/>
      <c r="D18" s="45"/>
    </row>
    <row r="19" spans="1:4" s="1" customFormat="1" ht="24.75" customHeight="1">
      <c r="A19" s="24"/>
      <c r="B19" s="80" t="s">
        <v>52</v>
      </c>
      <c r="C19" s="46">
        <v>290</v>
      </c>
      <c r="D19" s="45"/>
    </row>
    <row r="20" spans="1:4" s="1" customFormat="1" ht="24.75" customHeight="1">
      <c r="A20" s="24"/>
      <c r="B20" s="80" t="s">
        <v>53</v>
      </c>
      <c r="C20" s="46">
        <v>7</v>
      </c>
      <c r="D20" s="45"/>
    </row>
    <row r="21" spans="1:4" s="1" customFormat="1" ht="24.75" customHeight="1" thickBot="1">
      <c r="A21" s="24"/>
      <c r="B21" s="80" t="s">
        <v>85</v>
      </c>
      <c r="C21" s="82">
        <v>99</v>
      </c>
      <c r="D21" s="83"/>
    </row>
    <row r="22" spans="1:4" s="1" customFormat="1" ht="24.75" customHeight="1" thickBot="1">
      <c r="A22" s="24"/>
      <c r="B22" s="69" t="s">
        <v>55</v>
      </c>
      <c r="C22" s="47"/>
      <c r="D22" s="71">
        <f>SUM(C19:C21)</f>
        <v>396</v>
      </c>
    </row>
    <row r="23" spans="1:4" s="1" customFormat="1" ht="24.75" customHeight="1">
      <c r="A23" s="24"/>
      <c r="B23" s="81" t="s">
        <v>54</v>
      </c>
      <c r="C23" s="46"/>
      <c r="D23" s="45"/>
    </row>
    <row r="24" spans="1:4" s="1" customFormat="1" ht="24.75" customHeight="1">
      <c r="A24" s="24"/>
      <c r="B24" s="80" t="s">
        <v>56</v>
      </c>
      <c r="C24" s="46">
        <v>7</v>
      </c>
      <c r="D24" s="45"/>
    </row>
    <row r="25" spans="1:4" s="1" customFormat="1" ht="24.75" customHeight="1">
      <c r="A25" s="24"/>
      <c r="B25" s="80" t="s">
        <v>57</v>
      </c>
      <c r="C25" s="46">
        <v>7</v>
      </c>
      <c r="D25" s="45"/>
    </row>
    <row r="26" spans="1:4" s="1" customFormat="1" ht="24.75" customHeight="1">
      <c r="A26" s="24"/>
      <c r="B26" s="80" t="s">
        <v>58</v>
      </c>
      <c r="C26" s="46">
        <v>2</v>
      </c>
      <c r="D26" s="45"/>
    </row>
    <row r="27" spans="1:4" s="1" customFormat="1" ht="24.75" customHeight="1" thickBot="1">
      <c r="A27" s="24"/>
      <c r="B27" s="80" t="s">
        <v>59</v>
      </c>
      <c r="C27" s="46">
        <v>5</v>
      </c>
      <c r="D27" s="45"/>
    </row>
    <row r="28" spans="1:4" s="1" customFormat="1" ht="24.75" customHeight="1" thickBot="1">
      <c r="A28" s="24"/>
      <c r="B28" s="69" t="s">
        <v>60</v>
      </c>
      <c r="C28" s="47"/>
      <c r="D28" s="71">
        <f>SUM(C24:C27)</f>
        <v>21</v>
      </c>
    </row>
    <row r="29" spans="1:4" s="1" customFormat="1" ht="24.75" customHeight="1" thickBot="1">
      <c r="A29" s="24"/>
      <c r="B29" s="69" t="s">
        <v>86</v>
      </c>
      <c r="C29" s="86"/>
      <c r="D29" s="87">
        <v>14</v>
      </c>
    </row>
    <row r="30" spans="1:4" s="1" customFormat="1" ht="24.75" customHeight="1" thickBot="1">
      <c r="A30" s="24"/>
      <c r="B30" s="69" t="s">
        <v>61</v>
      </c>
      <c r="C30" s="47"/>
      <c r="D30" s="71">
        <f>SUM(D29,D28,D22,D17)</f>
        <v>1610</v>
      </c>
    </row>
    <row r="31" spans="1:4" s="1" customFormat="1" ht="24.75" customHeight="1" thickBot="1">
      <c r="A31" s="24"/>
      <c r="B31" s="69" t="s">
        <v>62</v>
      </c>
      <c r="C31" s="47"/>
      <c r="D31" s="71">
        <v>275</v>
      </c>
    </row>
    <row r="32" spans="1:4" s="1" customFormat="1" ht="24.75" customHeight="1">
      <c r="A32" s="24"/>
      <c r="B32" s="81" t="s">
        <v>63</v>
      </c>
      <c r="C32" s="46"/>
      <c r="D32" s="45"/>
    </row>
    <row r="33" spans="1:4" s="1" customFormat="1" ht="24.75" customHeight="1">
      <c r="A33" s="24"/>
      <c r="B33" s="80" t="s">
        <v>64</v>
      </c>
      <c r="C33" s="46">
        <v>27</v>
      </c>
      <c r="D33" s="45"/>
    </row>
    <row r="34" spans="1:4" s="1" customFormat="1" ht="24.75" customHeight="1">
      <c r="A34" s="24"/>
      <c r="B34" s="80" t="s">
        <v>65</v>
      </c>
      <c r="C34" s="46"/>
      <c r="D34" s="45"/>
    </row>
    <row r="35" spans="1:4" s="1" customFormat="1" ht="24.75" customHeight="1">
      <c r="A35" s="24"/>
      <c r="B35" s="80" t="s">
        <v>87</v>
      </c>
      <c r="C35" s="46"/>
      <c r="D35" s="83"/>
    </row>
    <row r="36" spans="1:4" s="1" customFormat="1" ht="24.75" customHeight="1">
      <c r="A36" s="24"/>
      <c r="B36" s="80" t="s">
        <v>88</v>
      </c>
      <c r="C36" s="46" t="s">
        <v>89</v>
      </c>
      <c r="D36" s="83"/>
    </row>
    <row r="37" spans="1:4" s="1" customFormat="1" ht="24.75" customHeight="1" thickBot="1">
      <c r="A37" s="24"/>
      <c r="B37" s="80" t="s">
        <v>66</v>
      </c>
      <c r="C37" s="46">
        <v>140</v>
      </c>
      <c r="D37" s="45"/>
    </row>
    <row r="38" spans="1:4" s="1" customFormat="1" ht="24.75" customHeight="1" thickBot="1">
      <c r="A38" s="24"/>
      <c r="B38" s="69" t="s">
        <v>67</v>
      </c>
      <c r="C38" s="47"/>
      <c r="D38" s="71">
        <f>SUM(C33:C37)</f>
        <v>167</v>
      </c>
    </row>
    <row r="39" spans="1:4" s="1" customFormat="1" ht="24.75" customHeight="1" thickBot="1">
      <c r="A39" s="24"/>
      <c r="B39" s="69" t="s">
        <v>68</v>
      </c>
      <c r="C39" s="47"/>
      <c r="D39" s="71">
        <v>108</v>
      </c>
    </row>
    <row r="40" spans="1:4" s="1" customFormat="1" ht="24.75" customHeight="1">
      <c r="A40" s="24"/>
      <c r="B40" s="84"/>
      <c r="C40" s="85"/>
      <c r="D40" s="85"/>
    </row>
    <row r="41" s="1" customFormat="1" ht="24.75" customHeight="1">
      <c r="A41" s="24"/>
    </row>
    <row r="42" spans="1:5" s="1" customFormat="1" ht="18.75" customHeight="1">
      <c r="A42" s="21"/>
      <c r="B42" s="22"/>
      <c r="C42" s="29"/>
      <c r="D42" s="29"/>
      <c r="E42" s="17"/>
    </row>
    <row r="43" spans="1:5" s="1" customFormat="1" ht="18.75" customHeight="1">
      <c r="A43" s="21"/>
      <c r="B43" s="20"/>
      <c r="C43" s="29"/>
      <c r="D43" s="29"/>
      <c r="E43" s="17"/>
    </row>
    <row r="44" spans="1:5" s="1" customFormat="1" ht="18.75" customHeight="1">
      <c r="A44" s="21"/>
      <c r="B44" s="20"/>
      <c r="C44" s="29"/>
      <c r="D44" s="29"/>
      <c r="E44" s="17"/>
    </row>
    <row r="45" spans="1:5" s="1" customFormat="1" ht="18.75" customHeight="1">
      <c r="A45" s="21"/>
      <c r="B45" s="20"/>
      <c r="C45" s="29"/>
      <c r="D45" s="29"/>
      <c r="E45" s="17"/>
    </row>
    <row r="46" spans="1:5" s="1" customFormat="1" ht="18.75" customHeight="1">
      <c r="A46" s="21"/>
      <c r="B46" s="20"/>
      <c r="C46" s="29"/>
      <c r="D46" s="29"/>
      <c r="E46" s="17"/>
    </row>
    <row r="47" spans="1:5" s="1" customFormat="1" ht="18.75" customHeight="1">
      <c r="A47" s="24"/>
      <c r="B47" s="25"/>
      <c r="C47" s="30"/>
      <c r="D47" s="30"/>
      <c r="E47" s="17"/>
    </row>
    <row r="48" s="1" customFormat="1" ht="18.75" customHeight="1">
      <c r="E48" s="17"/>
    </row>
    <row r="49" s="1" customFormat="1" ht="18.75" customHeight="1">
      <c r="E49" s="17"/>
    </row>
    <row r="50" s="1" customFormat="1" ht="18.75" customHeight="1">
      <c r="E50" s="17"/>
    </row>
    <row r="51" s="1" customFormat="1" ht="18.75" customHeight="1">
      <c r="E51" s="17"/>
    </row>
    <row r="52" s="1" customFormat="1" ht="18.75" customHeight="1">
      <c r="E52" s="17"/>
    </row>
    <row r="53" s="1" customFormat="1" ht="18.75" customHeight="1">
      <c r="E53" s="17"/>
    </row>
    <row r="54" s="1" customFormat="1" ht="24" customHeight="1">
      <c r="E54" s="17"/>
    </row>
    <row r="55" s="1" customFormat="1" ht="21" customHeight="1">
      <c r="E55" s="17"/>
    </row>
    <row r="56" s="1" customFormat="1" ht="18.75" customHeight="1">
      <c r="E56" s="17"/>
    </row>
    <row r="57" s="1" customFormat="1" ht="20.25">
      <c r="E57" s="17"/>
    </row>
    <row r="58" s="1" customFormat="1" ht="18.75" customHeight="1">
      <c r="E58" s="17"/>
    </row>
    <row r="59" s="1" customFormat="1" ht="18.75" customHeight="1">
      <c r="E59" s="17"/>
    </row>
    <row r="60" s="1" customFormat="1" ht="20.25">
      <c r="E60" s="17"/>
    </row>
    <row r="61" s="1" customFormat="1" ht="18.75" customHeight="1">
      <c r="E61" s="17"/>
    </row>
    <row r="62" s="1" customFormat="1" ht="18.75" customHeight="1">
      <c r="E62" s="17"/>
    </row>
    <row r="63" s="1" customFormat="1" ht="18.75" customHeight="1">
      <c r="E63" s="17"/>
    </row>
    <row r="64" s="1" customFormat="1" ht="18.75" customHeight="1">
      <c r="E64" s="17"/>
    </row>
    <row r="65" ht="20.25">
      <c r="E65" s="23"/>
    </row>
    <row r="66" ht="20.25">
      <c r="E66" s="23"/>
    </row>
    <row r="67" ht="20.25">
      <c r="E67" s="23"/>
    </row>
    <row r="68" ht="20.25">
      <c r="E68" s="23"/>
    </row>
    <row r="69" ht="20.25">
      <c r="E69" s="23"/>
    </row>
    <row r="70" ht="20.25">
      <c r="E70" s="23"/>
    </row>
    <row r="71" ht="20.25">
      <c r="E71" s="23"/>
    </row>
    <row r="72" ht="20.25">
      <c r="E72" s="23"/>
    </row>
    <row r="73" ht="20.25">
      <c r="E73" s="23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rightToLeft="1" zoomScalePageLayoutView="0" workbookViewId="0" topLeftCell="A19">
      <selection activeCell="C4" sqref="C4:C5"/>
    </sheetView>
  </sheetViews>
  <sheetFormatPr defaultColWidth="9.140625" defaultRowHeight="12.75" customHeight="1"/>
  <cols>
    <col min="1" max="1" width="1.57421875" style="8" customWidth="1"/>
    <col min="2" max="2" width="12.28125" style="7" bestFit="1" customWidth="1"/>
    <col min="3" max="3" width="71.140625" style="8" customWidth="1"/>
    <col min="4" max="4" width="23.140625" style="8" customWidth="1"/>
    <col min="5" max="5" width="7.00390625" style="8" customWidth="1"/>
    <col min="6" max="16384" width="9.140625" style="8" customWidth="1"/>
  </cols>
  <sheetData>
    <row r="1" spans="2:5" s="6" customFormat="1" ht="24.75" customHeight="1">
      <c r="B1" s="103" t="s">
        <v>2</v>
      </c>
      <c r="C1" s="103"/>
      <c r="D1" s="103"/>
      <c r="E1" s="103"/>
    </row>
    <row r="2" spans="2:5" s="6" customFormat="1" ht="24.75" customHeight="1">
      <c r="B2" s="115" t="s">
        <v>90</v>
      </c>
      <c r="C2" s="115"/>
      <c r="D2" s="115"/>
      <c r="E2" s="115"/>
    </row>
    <row r="3" spans="2:5" s="6" customFormat="1" ht="24.75" customHeight="1" thickBot="1">
      <c r="B3" s="17"/>
      <c r="C3" s="20"/>
      <c r="D3" s="118" t="s">
        <v>26</v>
      </c>
      <c r="E3" s="118"/>
    </row>
    <row r="4" spans="2:5" s="6" customFormat="1" ht="24.75" customHeight="1">
      <c r="B4" s="111" t="s">
        <v>76</v>
      </c>
      <c r="C4" s="109" t="s">
        <v>100</v>
      </c>
      <c r="D4" s="104" t="s">
        <v>101</v>
      </c>
      <c r="E4" s="105"/>
    </row>
    <row r="5" spans="2:5" s="6" customFormat="1" ht="24.75" customHeight="1" thickBot="1">
      <c r="B5" s="112"/>
      <c r="C5" s="110"/>
      <c r="D5" s="123" t="s">
        <v>102</v>
      </c>
      <c r="E5" s="124"/>
    </row>
    <row r="6" spans="2:5" s="6" customFormat="1" ht="24.75" customHeight="1">
      <c r="B6" s="88">
        <v>11002</v>
      </c>
      <c r="C6" s="89" t="s">
        <v>38</v>
      </c>
      <c r="D6" s="119">
        <v>2</v>
      </c>
      <c r="E6" s="120"/>
    </row>
    <row r="7" spans="2:5" s="6" customFormat="1" ht="24.75" customHeight="1">
      <c r="B7" s="50">
        <v>12002</v>
      </c>
      <c r="C7" s="51" t="s">
        <v>91</v>
      </c>
      <c r="D7" s="113">
        <v>5</v>
      </c>
      <c r="E7" s="114"/>
    </row>
    <row r="8" spans="2:5" s="6" customFormat="1" ht="24.75" customHeight="1">
      <c r="B8" s="50">
        <v>13002</v>
      </c>
      <c r="C8" s="51" t="s">
        <v>69</v>
      </c>
      <c r="D8" s="113">
        <v>39484</v>
      </c>
      <c r="E8" s="114"/>
    </row>
    <row r="9" spans="1:5" s="6" customFormat="1" ht="24.75" customHeight="1">
      <c r="A9" s="6">
        <v>1500</v>
      </c>
      <c r="B9" s="50">
        <v>14002</v>
      </c>
      <c r="C9" s="51" t="s">
        <v>12</v>
      </c>
      <c r="D9" s="113">
        <v>2106</v>
      </c>
      <c r="E9" s="114"/>
    </row>
    <row r="10" spans="1:5" s="6" customFormat="1" ht="24.75" customHeight="1">
      <c r="A10" s="6">
        <v>1600</v>
      </c>
      <c r="B10" s="50">
        <v>15002</v>
      </c>
      <c r="C10" s="51" t="s">
        <v>8</v>
      </c>
      <c r="D10" s="113">
        <v>1855</v>
      </c>
      <c r="E10" s="114"/>
    </row>
    <row r="11" spans="2:5" s="6" customFormat="1" ht="24.75" customHeight="1">
      <c r="B11" s="50">
        <v>16002</v>
      </c>
      <c r="C11" s="51" t="s">
        <v>31</v>
      </c>
      <c r="D11" s="113">
        <v>459</v>
      </c>
      <c r="E11" s="114"/>
    </row>
    <row r="12" spans="2:5" s="6" customFormat="1" ht="24.75" customHeight="1">
      <c r="B12" s="50">
        <v>17002</v>
      </c>
      <c r="C12" s="51" t="s">
        <v>9</v>
      </c>
      <c r="D12" s="113">
        <v>8</v>
      </c>
      <c r="E12" s="114"/>
    </row>
    <row r="13" spans="2:5" s="6" customFormat="1" ht="24.75" customHeight="1">
      <c r="B13" s="50">
        <v>18002</v>
      </c>
      <c r="C13" s="51" t="s">
        <v>10</v>
      </c>
      <c r="D13" s="113">
        <v>11428</v>
      </c>
      <c r="E13" s="114"/>
    </row>
    <row r="14" spans="2:5" s="6" customFormat="1" ht="24.75" customHeight="1">
      <c r="B14" s="50">
        <v>19002</v>
      </c>
      <c r="C14" s="51" t="s">
        <v>71</v>
      </c>
      <c r="D14" s="113">
        <v>5383</v>
      </c>
      <c r="E14" s="114"/>
    </row>
    <row r="15" spans="2:5" s="6" customFormat="1" ht="24.75" customHeight="1">
      <c r="B15" s="50">
        <v>21002</v>
      </c>
      <c r="C15" s="51" t="s">
        <v>70</v>
      </c>
      <c r="D15" s="113">
        <v>132</v>
      </c>
      <c r="E15" s="114"/>
    </row>
    <row r="16" spans="2:5" s="6" customFormat="1" ht="24.75" customHeight="1">
      <c r="B16" s="50">
        <v>23002</v>
      </c>
      <c r="C16" s="51" t="s">
        <v>15</v>
      </c>
      <c r="D16" s="113">
        <v>2300</v>
      </c>
      <c r="E16" s="114"/>
    </row>
    <row r="17" spans="2:5" s="6" customFormat="1" ht="24.75" customHeight="1">
      <c r="B17" s="50">
        <v>24002</v>
      </c>
      <c r="C17" s="51" t="s">
        <v>16</v>
      </c>
      <c r="D17" s="113">
        <v>1368</v>
      </c>
      <c r="E17" s="114"/>
    </row>
    <row r="18" spans="2:5" s="6" customFormat="1" ht="24.75" customHeight="1">
      <c r="B18" s="50">
        <v>27002</v>
      </c>
      <c r="C18" s="51" t="s">
        <v>11</v>
      </c>
      <c r="D18" s="113">
        <v>2</v>
      </c>
      <c r="E18" s="114"/>
    </row>
    <row r="19" spans="2:5" s="6" customFormat="1" ht="24.75" customHeight="1">
      <c r="B19" s="50">
        <v>28002</v>
      </c>
      <c r="C19" s="51" t="s">
        <v>79</v>
      </c>
      <c r="D19" s="113">
        <v>2479</v>
      </c>
      <c r="E19" s="114"/>
    </row>
    <row r="20" spans="2:5" s="6" customFormat="1" ht="24.75" customHeight="1">
      <c r="B20" s="50">
        <v>29002</v>
      </c>
      <c r="C20" s="51" t="s">
        <v>24</v>
      </c>
      <c r="D20" s="113">
        <v>82</v>
      </c>
      <c r="E20" s="114"/>
    </row>
    <row r="21" spans="2:5" s="6" customFormat="1" ht="24.75" customHeight="1">
      <c r="B21" s="50">
        <v>30002</v>
      </c>
      <c r="C21" s="51" t="s">
        <v>92</v>
      </c>
      <c r="D21" s="113">
        <v>6939</v>
      </c>
      <c r="E21" s="114"/>
    </row>
    <row r="22" spans="2:5" s="6" customFormat="1" ht="24.75" customHeight="1">
      <c r="B22" s="50">
        <v>32002</v>
      </c>
      <c r="C22" s="51" t="s">
        <v>73</v>
      </c>
      <c r="D22" s="113">
        <v>435</v>
      </c>
      <c r="E22" s="114"/>
    </row>
    <row r="23" spans="2:5" s="6" customFormat="1" ht="24.75" customHeight="1">
      <c r="B23" s="50">
        <v>37002</v>
      </c>
      <c r="C23" s="51" t="s">
        <v>80</v>
      </c>
      <c r="D23" s="113">
        <v>633</v>
      </c>
      <c r="E23" s="114"/>
    </row>
    <row r="24" spans="2:5" s="6" customFormat="1" ht="24.75" customHeight="1">
      <c r="B24" s="50">
        <v>39002</v>
      </c>
      <c r="C24" s="51" t="s">
        <v>93</v>
      </c>
      <c r="D24" s="77">
        <v>7053</v>
      </c>
      <c r="E24" s="78"/>
    </row>
    <row r="25" spans="2:5" s="6" customFormat="1" ht="24.75" customHeight="1">
      <c r="B25" s="50">
        <v>41002</v>
      </c>
      <c r="C25" s="51" t="s">
        <v>96</v>
      </c>
      <c r="D25" s="77">
        <v>2000</v>
      </c>
      <c r="E25" s="78"/>
    </row>
    <row r="26" spans="2:5" s="6" customFormat="1" ht="24.75" customHeight="1">
      <c r="B26" s="50">
        <v>42002</v>
      </c>
      <c r="C26" s="51" t="s">
        <v>95</v>
      </c>
      <c r="D26" s="77">
        <v>200</v>
      </c>
      <c r="E26" s="78"/>
    </row>
    <row r="27" spans="2:5" s="6" customFormat="1" ht="24.75" customHeight="1">
      <c r="B27" s="50">
        <v>43002</v>
      </c>
      <c r="C27" s="58" t="s">
        <v>94</v>
      </c>
      <c r="D27" s="113">
        <v>3062</v>
      </c>
      <c r="E27" s="114"/>
    </row>
    <row r="28" spans="2:5" s="6" customFormat="1" ht="24.75" customHeight="1">
      <c r="B28" s="50">
        <v>44002</v>
      </c>
      <c r="C28" s="51" t="s">
        <v>97</v>
      </c>
      <c r="D28" s="113">
        <v>62157</v>
      </c>
      <c r="E28" s="114"/>
    </row>
    <row r="29" spans="2:5" s="6" customFormat="1" ht="24.75" customHeight="1">
      <c r="B29" s="50">
        <v>46002</v>
      </c>
      <c r="C29" s="51" t="s">
        <v>98</v>
      </c>
      <c r="D29" s="113">
        <v>956</v>
      </c>
      <c r="E29" s="114"/>
    </row>
    <row r="30" spans="2:5" s="6" customFormat="1" ht="24.75" customHeight="1">
      <c r="B30" s="50">
        <v>50002</v>
      </c>
      <c r="C30" s="51" t="s">
        <v>23</v>
      </c>
      <c r="D30" s="113">
        <v>16</v>
      </c>
      <c r="E30" s="114"/>
    </row>
    <row r="31" spans="2:5" s="6" customFormat="1" ht="24.75" customHeight="1">
      <c r="B31" s="50">
        <v>58002</v>
      </c>
      <c r="C31" s="51" t="s">
        <v>39</v>
      </c>
      <c r="D31" s="113">
        <v>21</v>
      </c>
      <c r="E31" s="114"/>
    </row>
    <row r="32" spans="2:5" s="6" customFormat="1" ht="24.75" customHeight="1">
      <c r="B32" s="52">
        <v>61002</v>
      </c>
      <c r="C32" s="53" t="s">
        <v>27</v>
      </c>
      <c r="D32" s="113">
        <v>47</v>
      </c>
      <c r="E32" s="114"/>
    </row>
    <row r="33" spans="2:5" s="6" customFormat="1" ht="24.75" customHeight="1">
      <c r="B33" s="52">
        <v>62002</v>
      </c>
      <c r="C33" s="53" t="s">
        <v>28</v>
      </c>
      <c r="D33" s="113">
        <v>1490</v>
      </c>
      <c r="E33" s="114"/>
    </row>
    <row r="34" spans="2:5" s="6" customFormat="1" ht="24.75" customHeight="1">
      <c r="B34" s="52">
        <v>64002</v>
      </c>
      <c r="C34" s="53" t="s">
        <v>99</v>
      </c>
      <c r="D34" s="107">
        <v>135</v>
      </c>
      <c r="E34" s="108"/>
    </row>
    <row r="35" spans="2:5" s="6" customFormat="1" ht="24.75" customHeight="1" thickBot="1">
      <c r="B35" s="52">
        <v>73002</v>
      </c>
      <c r="C35" s="53" t="s">
        <v>29</v>
      </c>
      <c r="D35" s="121">
        <v>51229</v>
      </c>
      <c r="E35" s="122"/>
    </row>
    <row r="36" spans="2:5" s="6" customFormat="1" ht="24.75" customHeight="1" thickBot="1">
      <c r="B36" s="54" t="s">
        <v>13</v>
      </c>
      <c r="C36" s="67" t="s">
        <v>25</v>
      </c>
      <c r="D36" s="116">
        <f>SUM(D6:E35)</f>
        <v>203466</v>
      </c>
      <c r="E36" s="117"/>
    </row>
    <row r="37" s="6" customFormat="1" ht="16.5" customHeight="1"/>
    <row r="38" s="6" customFormat="1" ht="16.5" customHeight="1"/>
    <row r="39" s="6" customFormat="1" ht="16.5" customHeight="1"/>
    <row r="40" s="6" customFormat="1" ht="16.5" customHeight="1"/>
    <row r="41" s="6" customFormat="1" ht="16.5" customHeight="1"/>
    <row r="42" s="6" customFormat="1" ht="16.5" customHeight="1"/>
    <row r="43" s="6" customFormat="1" ht="16.5" customHeight="1"/>
    <row r="44" s="6" customFormat="1" ht="16.5" customHeight="1"/>
    <row r="45" s="6" customFormat="1" ht="16.5" customHeight="1"/>
    <row r="46" s="6" customFormat="1" ht="16.5" customHeight="1"/>
    <row r="47" s="6" customFormat="1" ht="16.5" customHeight="1"/>
    <row r="48" s="6" customFormat="1" ht="16.5" customHeight="1"/>
    <row r="49" s="6" customFormat="1" ht="16.5" customHeight="1"/>
    <row r="50" s="6" customFormat="1" ht="16.5" customHeight="1"/>
    <row r="51" s="6" customFormat="1" ht="16.5" customHeight="1"/>
    <row r="52" s="6" customFormat="1" ht="16.5" customHeight="1"/>
    <row r="53" s="6" customFormat="1" ht="16.5" customHeight="1"/>
    <row r="54" s="6" customFormat="1" ht="16.5" customHeight="1"/>
    <row r="55" s="6" customFormat="1" ht="16.5" customHeight="1"/>
    <row r="56" s="6" customFormat="1" ht="16.5" customHeight="1"/>
    <row r="57" s="6" customFormat="1" ht="16.5" customHeight="1"/>
    <row r="58" s="6" customFormat="1" ht="16.5" customHeight="1"/>
    <row r="59" s="6" customFormat="1" ht="16.5" customHeight="1"/>
    <row r="60" s="6" customFormat="1" ht="16.5" customHeight="1"/>
    <row r="61" s="6" customFormat="1" ht="16.5" customHeight="1"/>
    <row r="62" s="6" customFormat="1" ht="16.5" customHeight="1"/>
    <row r="63" s="6" customFormat="1" ht="16.5" customHeight="1"/>
    <row r="64" s="6" customFormat="1" ht="16.5" customHeight="1"/>
    <row r="65" s="6" customFormat="1" ht="16.5" customHeight="1"/>
    <row r="66" s="6" customFormat="1" ht="21.75" customHeight="1"/>
  </sheetData>
  <sheetProtection/>
  <mergeCells count="35">
    <mergeCell ref="B4:B5"/>
    <mergeCell ref="D5:E5"/>
    <mergeCell ref="D11:E11"/>
    <mergeCell ref="D21:E21"/>
    <mergeCell ref="D8:E8"/>
    <mergeCell ref="D12:E12"/>
    <mergeCell ref="D30:E30"/>
    <mergeCell ref="D6:E6"/>
    <mergeCell ref="D31:E31"/>
    <mergeCell ref="D35:E35"/>
    <mergeCell ref="D7:E7"/>
    <mergeCell ref="D23:E23"/>
    <mergeCell ref="D27:E27"/>
    <mergeCell ref="D20:E20"/>
    <mergeCell ref="D9:E9"/>
    <mergeCell ref="D10:E10"/>
    <mergeCell ref="B1:E1"/>
    <mergeCell ref="B2:E2"/>
    <mergeCell ref="D36:E36"/>
    <mergeCell ref="D13:E13"/>
    <mergeCell ref="D14:E14"/>
    <mergeCell ref="D15:E15"/>
    <mergeCell ref="D3:E3"/>
    <mergeCell ref="D22:E22"/>
    <mergeCell ref="D32:E32"/>
    <mergeCell ref="D33:E33"/>
    <mergeCell ref="D34:E34"/>
    <mergeCell ref="C4:C5"/>
    <mergeCell ref="D16:E16"/>
    <mergeCell ref="D17:E17"/>
    <mergeCell ref="D18:E18"/>
    <mergeCell ref="D19:E19"/>
    <mergeCell ref="D28:E28"/>
    <mergeCell ref="D29:E29"/>
    <mergeCell ref="D4:E4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showGridLines="0" rightToLeft="1" tabSelected="1" zoomScalePageLayoutView="0" workbookViewId="0" topLeftCell="A1">
      <selection activeCell="B4" sqref="B4:B5"/>
    </sheetView>
  </sheetViews>
  <sheetFormatPr defaultColWidth="9.140625" defaultRowHeight="12.75"/>
  <cols>
    <col min="1" max="1" width="1.28515625" style="0" customWidth="1"/>
    <col min="2" max="2" width="64.421875" style="0" customWidth="1"/>
    <col min="3" max="3" width="22.7109375" style="0" customWidth="1"/>
    <col min="4" max="4" width="5.57421875" style="0" customWidth="1"/>
  </cols>
  <sheetData>
    <row r="1" spans="2:5" ht="23.25">
      <c r="B1" s="103" t="s">
        <v>104</v>
      </c>
      <c r="C1" s="103"/>
      <c r="D1" s="103"/>
      <c r="E1" s="127"/>
    </row>
    <row r="2" spans="2:5" ht="20.25">
      <c r="B2" s="115" t="s">
        <v>90</v>
      </c>
      <c r="C2" s="115"/>
      <c r="D2" s="115"/>
      <c r="E2" s="128"/>
    </row>
    <row r="3" spans="2:4" ht="21" thickBot="1">
      <c r="B3" s="20"/>
      <c r="C3" s="118" t="s">
        <v>26</v>
      </c>
      <c r="D3" s="118"/>
    </row>
    <row r="4" spans="2:4" ht="20.25">
      <c r="B4" s="109" t="s">
        <v>103</v>
      </c>
      <c r="C4" s="104" t="s">
        <v>101</v>
      </c>
      <c r="D4" s="105"/>
    </row>
    <row r="5" spans="2:4" ht="21" thickBot="1">
      <c r="B5" s="110"/>
      <c r="C5" s="123" t="s">
        <v>102</v>
      </c>
      <c r="D5" s="124"/>
    </row>
    <row r="6" spans="2:4" ht="23.25">
      <c r="B6" s="89" t="s">
        <v>105</v>
      </c>
      <c r="C6" s="119">
        <v>26589</v>
      </c>
      <c r="D6" s="120"/>
    </row>
    <row r="7" spans="2:4" ht="23.25">
      <c r="B7" s="51" t="s">
        <v>106</v>
      </c>
      <c r="C7" s="113">
        <v>34950</v>
      </c>
      <c r="D7" s="114"/>
    </row>
    <row r="8" spans="2:4" ht="23.25">
      <c r="B8" s="51" t="s">
        <v>107</v>
      </c>
      <c r="C8" s="113">
        <v>11843</v>
      </c>
      <c r="D8" s="114"/>
    </row>
    <row r="9" spans="2:4" ht="23.25">
      <c r="B9" s="51" t="s">
        <v>108</v>
      </c>
      <c r="C9" s="113">
        <v>9378</v>
      </c>
      <c r="D9" s="114"/>
    </row>
    <row r="10" spans="2:4" ht="23.25">
      <c r="B10" s="51" t="s">
        <v>109</v>
      </c>
      <c r="C10" s="113">
        <v>27085</v>
      </c>
      <c r="D10" s="114"/>
    </row>
    <row r="11" spans="2:4" ht="23.25">
      <c r="B11" s="51" t="s">
        <v>110</v>
      </c>
      <c r="C11" s="113">
        <v>457</v>
      </c>
      <c r="D11" s="114"/>
    </row>
    <row r="12" spans="2:4" ht="23.25">
      <c r="B12" s="51" t="s">
        <v>111</v>
      </c>
      <c r="C12" s="113">
        <v>754</v>
      </c>
      <c r="D12" s="114"/>
    </row>
    <row r="13" spans="2:4" ht="23.25">
      <c r="B13" s="51" t="s">
        <v>112</v>
      </c>
      <c r="C13" s="113">
        <v>5829</v>
      </c>
      <c r="D13" s="114"/>
    </row>
    <row r="14" spans="2:4" ht="23.25">
      <c r="B14" s="51" t="s">
        <v>113</v>
      </c>
      <c r="C14" s="113">
        <v>1722</v>
      </c>
      <c r="D14" s="114"/>
    </row>
    <row r="15" spans="2:4" ht="23.25">
      <c r="B15" s="51" t="s">
        <v>114</v>
      </c>
      <c r="C15" s="113">
        <v>52146</v>
      </c>
      <c r="D15" s="114"/>
    </row>
    <row r="16" spans="2:4" ht="23.25">
      <c r="B16" s="51" t="s">
        <v>115</v>
      </c>
      <c r="C16" s="113">
        <v>2552</v>
      </c>
      <c r="D16" s="114"/>
    </row>
    <row r="17" spans="2:4" ht="23.25">
      <c r="B17" s="51" t="s">
        <v>116</v>
      </c>
      <c r="C17" s="113">
        <v>6</v>
      </c>
      <c r="D17" s="114"/>
    </row>
    <row r="18" spans="2:4" ht="23.25">
      <c r="B18" s="51" t="s">
        <v>117</v>
      </c>
      <c r="C18" s="113">
        <v>13887</v>
      </c>
      <c r="D18" s="114"/>
    </row>
    <row r="19" spans="2:4" ht="23.25">
      <c r="B19" s="51" t="s">
        <v>118</v>
      </c>
      <c r="C19" s="113">
        <v>9062</v>
      </c>
      <c r="D19" s="114"/>
    </row>
    <row r="20" spans="2:4" ht="23.25">
      <c r="B20" s="51" t="s">
        <v>119</v>
      </c>
      <c r="C20" s="113">
        <v>633</v>
      </c>
      <c r="D20" s="114"/>
    </row>
    <row r="21" spans="2:4" ht="23.25">
      <c r="B21" s="51" t="s">
        <v>120</v>
      </c>
      <c r="C21" s="113">
        <v>2204</v>
      </c>
      <c r="D21" s="114"/>
    </row>
    <row r="22" spans="2:4" ht="23.25">
      <c r="B22" s="51" t="s">
        <v>121</v>
      </c>
      <c r="C22" s="113">
        <v>1</v>
      </c>
      <c r="D22" s="114"/>
    </row>
    <row r="23" spans="2:4" ht="23.25">
      <c r="B23" s="51" t="s">
        <v>122</v>
      </c>
      <c r="C23" s="113">
        <v>522</v>
      </c>
      <c r="D23" s="114"/>
    </row>
    <row r="24" spans="2:4" ht="23.25">
      <c r="B24" s="51" t="s">
        <v>124</v>
      </c>
      <c r="C24" s="100">
        <v>290</v>
      </c>
      <c r="D24" s="101"/>
    </row>
    <row r="25" spans="2:4" ht="24" thickBot="1">
      <c r="B25" s="51" t="s">
        <v>123</v>
      </c>
      <c r="C25" s="100">
        <v>3556</v>
      </c>
      <c r="D25" s="101"/>
    </row>
    <row r="26" spans="2:4" ht="24.75" thickBot="1">
      <c r="B26" s="67" t="s">
        <v>125</v>
      </c>
      <c r="C26" s="116">
        <f>SUM(C6:D25)</f>
        <v>203466</v>
      </c>
      <c r="D26" s="117"/>
    </row>
  </sheetData>
  <sheetProtection/>
  <mergeCells count="25">
    <mergeCell ref="C26:D26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B1:D1"/>
    <mergeCell ref="B2:D2"/>
    <mergeCell ref="C3:D3"/>
    <mergeCell ref="B4:B5"/>
    <mergeCell ref="C4:D4"/>
    <mergeCell ref="C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7"/>
  <sheetViews>
    <sheetView showGridLines="0" rightToLeft="1" zoomScalePageLayoutView="0" workbookViewId="0" topLeftCell="A1">
      <selection activeCell="C4" sqref="C4:C5"/>
    </sheetView>
  </sheetViews>
  <sheetFormatPr defaultColWidth="9.140625" defaultRowHeight="12.75"/>
  <cols>
    <col min="1" max="1" width="1.7109375" style="8" customWidth="1"/>
    <col min="2" max="2" width="13.421875" style="28" customWidth="1"/>
    <col min="3" max="3" width="70.7109375" style="8" customWidth="1"/>
    <col min="4" max="4" width="24.8515625" style="8" customWidth="1"/>
    <col min="5" max="16384" width="9.140625" style="8" customWidth="1"/>
  </cols>
  <sheetData>
    <row r="1" spans="2:4" ht="24.75" customHeight="1">
      <c r="B1" s="103" t="s">
        <v>3</v>
      </c>
      <c r="C1" s="103"/>
      <c r="D1" s="103"/>
    </row>
    <row r="2" spans="2:4" s="6" customFormat="1" ht="24.75" customHeight="1">
      <c r="B2" s="115" t="s">
        <v>151</v>
      </c>
      <c r="C2" s="115"/>
      <c r="D2" s="115"/>
    </row>
    <row r="3" spans="2:4" s="6" customFormat="1" ht="24.75" customHeight="1" thickBot="1">
      <c r="B3" s="17"/>
      <c r="C3" s="20"/>
      <c r="D3" s="49" t="s">
        <v>30</v>
      </c>
    </row>
    <row r="4" spans="2:4" s="6" customFormat="1" ht="24.75" customHeight="1">
      <c r="B4" s="129" t="s">
        <v>152</v>
      </c>
      <c r="C4" s="109" t="s">
        <v>100</v>
      </c>
      <c r="D4" s="133" t="s">
        <v>155</v>
      </c>
    </row>
    <row r="5" spans="2:4" ht="24.75" customHeight="1" thickBot="1">
      <c r="B5" s="130" t="s">
        <v>153</v>
      </c>
      <c r="C5" s="131"/>
      <c r="D5" s="132" t="s">
        <v>154</v>
      </c>
    </row>
    <row r="6" spans="2:4" s="9" customFormat="1" ht="24.75" customHeight="1">
      <c r="B6" s="55">
        <v>10002</v>
      </c>
      <c r="C6" s="58" t="s">
        <v>34</v>
      </c>
      <c r="D6" s="56">
        <v>46746</v>
      </c>
    </row>
    <row r="7" spans="2:4" s="9" customFormat="1" ht="24.75" customHeight="1">
      <c r="B7" s="57">
        <v>11002</v>
      </c>
      <c r="C7" s="53" t="s">
        <v>7</v>
      </c>
      <c r="D7" s="59">
        <v>856</v>
      </c>
    </row>
    <row r="8" spans="2:4" s="6" customFormat="1" ht="24.75" customHeight="1">
      <c r="B8" s="57">
        <v>12002</v>
      </c>
      <c r="C8" s="51" t="s">
        <v>126</v>
      </c>
      <c r="D8" s="60">
        <v>5482</v>
      </c>
    </row>
    <row r="9" spans="2:4" s="6" customFormat="1" ht="24.75" customHeight="1">
      <c r="B9" s="57">
        <v>12002</v>
      </c>
      <c r="C9" s="6" t="s">
        <v>128</v>
      </c>
      <c r="D9" s="60">
        <v>398</v>
      </c>
    </row>
    <row r="10" spans="2:4" s="6" customFormat="1" ht="24.75" customHeight="1">
      <c r="B10" s="57">
        <v>12002</v>
      </c>
      <c r="C10" s="51" t="s">
        <v>127</v>
      </c>
      <c r="D10" s="60">
        <v>706</v>
      </c>
    </row>
    <row r="11" spans="2:4" s="10" customFormat="1" ht="24.75" customHeight="1">
      <c r="B11" s="57">
        <v>13002</v>
      </c>
      <c r="C11" s="51" t="s">
        <v>129</v>
      </c>
      <c r="D11" s="60">
        <v>4049</v>
      </c>
    </row>
    <row r="12" spans="2:4" s="10" customFormat="1" ht="24.75" customHeight="1">
      <c r="B12" s="57">
        <v>13002</v>
      </c>
      <c r="C12" s="58" t="s">
        <v>130</v>
      </c>
      <c r="D12" s="60">
        <v>1335</v>
      </c>
    </row>
    <row r="13" spans="2:4" s="10" customFormat="1" ht="24.75" customHeight="1">
      <c r="B13" s="57">
        <v>13002</v>
      </c>
      <c r="C13" s="61" t="s">
        <v>138</v>
      </c>
      <c r="D13" s="60">
        <v>2087</v>
      </c>
    </row>
    <row r="14" spans="2:4" s="10" customFormat="1" ht="24.75" customHeight="1">
      <c r="B14" s="57">
        <v>13002</v>
      </c>
      <c r="C14" s="58" t="s">
        <v>131</v>
      </c>
      <c r="D14" s="60">
        <v>577</v>
      </c>
    </row>
    <row r="15" spans="2:4" s="10" customFormat="1" ht="24.75" customHeight="1">
      <c r="B15" s="57">
        <v>13002</v>
      </c>
      <c r="C15" s="58" t="s">
        <v>133</v>
      </c>
      <c r="D15" s="60">
        <v>556</v>
      </c>
    </row>
    <row r="16" spans="2:4" s="10" customFormat="1" ht="24.75" customHeight="1">
      <c r="B16" s="57">
        <v>13002</v>
      </c>
      <c r="C16" s="58" t="s">
        <v>132</v>
      </c>
      <c r="D16" s="60">
        <v>247</v>
      </c>
    </row>
    <row r="17" spans="2:4" s="10" customFormat="1" ht="24.75" customHeight="1">
      <c r="B17" s="57">
        <v>14002</v>
      </c>
      <c r="C17" s="51" t="s">
        <v>12</v>
      </c>
      <c r="D17" s="60">
        <v>12521</v>
      </c>
    </row>
    <row r="18" spans="2:4" s="10" customFormat="1" ht="24.75" customHeight="1">
      <c r="B18" s="57">
        <v>15002</v>
      </c>
      <c r="C18" s="51" t="s">
        <v>8</v>
      </c>
      <c r="D18" s="60">
        <v>60000</v>
      </c>
    </row>
    <row r="19" spans="2:4" s="10" customFormat="1" ht="24.75" customHeight="1">
      <c r="B19" s="57">
        <v>16002</v>
      </c>
      <c r="C19" s="58" t="s">
        <v>139</v>
      </c>
      <c r="D19" s="60">
        <v>102033</v>
      </c>
    </row>
    <row r="20" spans="2:4" s="10" customFormat="1" ht="24.75" customHeight="1">
      <c r="B20" s="57">
        <v>17002</v>
      </c>
      <c r="C20" s="58" t="s">
        <v>9</v>
      </c>
      <c r="D20" s="60">
        <v>8835</v>
      </c>
    </row>
    <row r="21" spans="2:4" s="10" customFormat="1" ht="24.75" customHeight="1">
      <c r="B21" s="57">
        <v>18002</v>
      </c>
      <c r="C21" s="58" t="s">
        <v>10</v>
      </c>
      <c r="D21" s="60">
        <v>18294</v>
      </c>
    </row>
    <row r="22" spans="2:4" s="10" customFormat="1" ht="24.75" customHeight="1">
      <c r="B22" s="57">
        <v>19002</v>
      </c>
      <c r="C22" s="58" t="s">
        <v>71</v>
      </c>
      <c r="D22" s="60">
        <v>22903</v>
      </c>
    </row>
    <row r="23" spans="2:4" s="10" customFormat="1" ht="24.75" customHeight="1">
      <c r="B23" s="57">
        <v>21002</v>
      </c>
      <c r="C23" s="58" t="s">
        <v>70</v>
      </c>
      <c r="D23" s="60">
        <v>6486</v>
      </c>
    </row>
    <row r="24" spans="2:4" s="10" customFormat="1" ht="24.75" customHeight="1">
      <c r="B24" s="57">
        <v>22002</v>
      </c>
      <c r="C24" s="58" t="s">
        <v>32</v>
      </c>
      <c r="D24" s="60">
        <v>11065</v>
      </c>
    </row>
    <row r="25" spans="2:4" s="10" customFormat="1" ht="24.75" customHeight="1">
      <c r="B25" s="57">
        <v>23002</v>
      </c>
      <c r="C25" s="58" t="s">
        <v>5</v>
      </c>
      <c r="D25" s="60">
        <v>3379</v>
      </c>
    </row>
    <row r="26" spans="2:4" s="10" customFormat="1" ht="24.75" customHeight="1">
      <c r="B26" s="57">
        <v>24002</v>
      </c>
      <c r="C26" s="58" t="s">
        <v>140</v>
      </c>
      <c r="D26" s="60">
        <v>10281</v>
      </c>
    </row>
    <row r="27" spans="2:4" s="10" customFormat="1" ht="24.75" customHeight="1">
      <c r="B27" s="57">
        <v>25002</v>
      </c>
      <c r="C27" s="58" t="s">
        <v>137</v>
      </c>
      <c r="D27" s="60">
        <v>192</v>
      </c>
    </row>
    <row r="28" spans="2:4" s="10" customFormat="1" ht="24.75" customHeight="1">
      <c r="B28" s="57">
        <v>26002</v>
      </c>
      <c r="C28" s="58" t="s">
        <v>134</v>
      </c>
      <c r="D28" s="60">
        <v>842</v>
      </c>
    </row>
    <row r="29" spans="2:4" s="10" customFormat="1" ht="24.75" customHeight="1">
      <c r="B29" s="57">
        <v>27002</v>
      </c>
      <c r="C29" s="58" t="s">
        <v>135</v>
      </c>
      <c r="D29" s="60">
        <v>1087</v>
      </c>
    </row>
    <row r="30" spans="2:4" s="10" customFormat="1" ht="24.75" customHeight="1">
      <c r="B30" s="57">
        <v>28002</v>
      </c>
      <c r="C30" s="58" t="s">
        <v>33</v>
      </c>
      <c r="D30" s="60">
        <v>14213</v>
      </c>
    </row>
    <row r="31" spans="2:4" s="10" customFormat="1" ht="24.75" customHeight="1">
      <c r="B31" s="57">
        <v>28002</v>
      </c>
      <c r="C31" s="58" t="s">
        <v>136</v>
      </c>
      <c r="D31" s="60">
        <v>583</v>
      </c>
    </row>
    <row r="32" spans="2:4" s="10" customFormat="1" ht="24.75" customHeight="1">
      <c r="B32" s="57">
        <v>29002</v>
      </c>
      <c r="C32" s="58" t="s">
        <v>24</v>
      </c>
      <c r="D32" s="60">
        <v>1756</v>
      </c>
    </row>
    <row r="33" spans="2:4" s="10" customFormat="1" ht="24.75" customHeight="1">
      <c r="B33" s="57">
        <v>30002</v>
      </c>
      <c r="C33" s="51" t="s">
        <v>92</v>
      </c>
      <c r="D33" s="60">
        <v>3876</v>
      </c>
    </row>
    <row r="34" spans="2:4" s="10" customFormat="1" ht="24.75" customHeight="1">
      <c r="B34" s="57">
        <v>31002</v>
      </c>
      <c r="C34" s="58" t="s">
        <v>72</v>
      </c>
      <c r="D34" s="60">
        <v>1532</v>
      </c>
    </row>
    <row r="35" spans="2:4" s="10" customFormat="1" ht="24.75" customHeight="1">
      <c r="B35" s="57">
        <v>32002</v>
      </c>
      <c r="C35" s="53" t="s">
        <v>73</v>
      </c>
      <c r="D35" s="91">
        <v>11579</v>
      </c>
    </row>
    <row r="36" spans="2:4" s="10" customFormat="1" ht="24.75" customHeight="1">
      <c r="B36" s="57">
        <v>34002</v>
      </c>
      <c r="C36" s="58" t="s">
        <v>74</v>
      </c>
      <c r="D36" s="60">
        <v>528</v>
      </c>
    </row>
    <row r="37" spans="2:4" s="10" customFormat="1" ht="24.75" customHeight="1">
      <c r="B37" s="57">
        <v>35002</v>
      </c>
      <c r="C37" s="90" t="s">
        <v>143</v>
      </c>
      <c r="D37" s="92">
        <v>391</v>
      </c>
    </row>
    <row r="38" spans="2:4" s="6" customFormat="1" ht="24.75" customHeight="1">
      <c r="B38" s="57">
        <v>37002</v>
      </c>
      <c r="C38" s="58" t="s">
        <v>19</v>
      </c>
      <c r="D38" s="60">
        <v>6323</v>
      </c>
    </row>
    <row r="39" spans="2:4" s="6" customFormat="1" ht="24.75" customHeight="1">
      <c r="B39" s="57">
        <v>41002</v>
      </c>
      <c r="C39" s="51" t="s">
        <v>142</v>
      </c>
      <c r="D39" s="60">
        <v>8696</v>
      </c>
    </row>
    <row r="40" spans="2:4" s="6" customFormat="1" ht="24.75" customHeight="1">
      <c r="B40" s="57">
        <v>42002</v>
      </c>
      <c r="C40" s="51" t="s">
        <v>141</v>
      </c>
      <c r="D40" s="60">
        <v>2000</v>
      </c>
    </row>
    <row r="41" spans="2:4" s="6" customFormat="1" ht="24.75" customHeight="1">
      <c r="B41" s="57">
        <v>43002</v>
      </c>
      <c r="C41" s="58" t="s">
        <v>18</v>
      </c>
      <c r="D41" s="60">
        <v>3092</v>
      </c>
    </row>
    <row r="42" spans="2:4" s="6" customFormat="1" ht="24.75" customHeight="1">
      <c r="B42" s="57">
        <v>44002</v>
      </c>
      <c r="C42" s="58" t="s">
        <v>20</v>
      </c>
      <c r="D42" s="60">
        <v>87000</v>
      </c>
    </row>
    <row r="43" spans="2:4" s="6" customFormat="1" ht="24.75" customHeight="1">
      <c r="B43" s="57">
        <v>46002</v>
      </c>
      <c r="C43" s="58" t="s">
        <v>21</v>
      </c>
      <c r="D43" s="60">
        <v>4374</v>
      </c>
    </row>
    <row r="44" spans="2:4" s="6" customFormat="1" ht="24.75" customHeight="1">
      <c r="B44" s="57">
        <v>50002</v>
      </c>
      <c r="C44" s="58" t="s">
        <v>35</v>
      </c>
      <c r="D44" s="60">
        <v>620</v>
      </c>
    </row>
    <row r="45" spans="2:4" s="6" customFormat="1" ht="24.75" customHeight="1">
      <c r="B45" s="57">
        <v>52002</v>
      </c>
      <c r="C45" s="58" t="s">
        <v>148</v>
      </c>
      <c r="D45" s="60">
        <v>2143</v>
      </c>
    </row>
    <row r="46" spans="2:4" s="6" customFormat="1" ht="24.75" customHeight="1">
      <c r="B46" s="57">
        <v>53002</v>
      </c>
      <c r="C46" s="51" t="s">
        <v>149</v>
      </c>
      <c r="D46" s="60">
        <v>1320</v>
      </c>
    </row>
    <row r="47" spans="2:4" s="6" customFormat="1" ht="24.75" customHeight="1">
      <c r="B47" s="57">
        <v>55002</v>
      </c>
      <c r="C47" s="58" t="s">
        <v>150</v>
      </c>
      <c r="D47" s="60">
        <v>206</v>
      </c>
    </row>
    <row r="48" spans="2:4" s="6" customFormat="1" ht="24.75" customHeight="1">
      <c r="B48" s="57">
        <v>57002</v>
      </c>
      <c r="C48" s="58" t="s">
        <v>145</v>
      </c>
      <c r="D48" s="60">
        <v>16200</v>
      </c>
    </row>
    <row r="49" spans="2:4" s="6" customFormat="1" ht="24.75" customHeight="1">
      <c r="B49" s="57">
        <v>58002</v>
      </c>
      <c r="C49" s="58" t="s">
        <v>144</v>
      </c>
      <c r="D49" s="60">
        <v>1272</v>
      </c>
    </row>
    <row r="50" spans="2:4" s="6" customFormat="1" ht="24.75" customHeight="1">
      <c r="B50" s="52">
        <v>61002</v>
      </c>
      <c r="C50" s="53" t="s">
        <v>146</v>
      </c>
      <c r="D50" s="60">
        <v>341</v>
      </c>
    </row>
    <row r="51" spans="2:4" s="6" customFormat="1" ht="24.75" customHeight="1">
      <c r="B51" s="52">
        <v>62002</v>
      </c>
      <c r="C51" s="58" t="s">
        <v>147</v>
      </c>
      <c r="D51" s="60">
        <v>3881</v>
      </c>
    </row>
    <row r="52" spans="2:4" s="6" customFormat="1" ht="24.75" customHeight="1">
      <c r="B52" s="52">
        <v>64002</v>
      </c>
      <c r="C52" s="58" t="s">
        <v>99</v>
      </c>
      <c r="D52" s="60">
        <v>631</v>
      </c>
    </row>
    <row r="53" spans="2:4" s="6" customFormat="1" ht="24.75" customHeight="1">
      <c r="B53" s="52">
        <v>68002</v>
      </c>
      <c r="C53" s="58" t="s">
        <v>75</v>
      </c>
      <c r="D53" s="76">
        <v>348</v>
      </c>
    </row>
    <row r="54" spans="2:4" s="6" customFormat="1" ht="24.75" customHeight="1" thickBot="1">
      <c r="B54" s="52"/>
      <c r="C54" s="93"/>
      <c r="D54" s="60"/>
    </row>
    <row r="55" spans="2:4" s="6" customFormat="1" ht="24.75" customHeight="1">
      <c r="B55" s="94"/>
      <c r="C55" s="95" t="s">
        <v>36</v>
      </c>
      <c r="D55" s="98">
        <v>6771</v>
      </c>
    </row>
    <row r="56" spans="2:4" s="10" customFormat="1" ht="24.75" customHeight="1" thickBot="1">
      <c r="B56" s="96"/>
      <c r="C56" s="62"/>
      <c r="D56" s="97"/>
    </row>
    <row r="57" spans="2:4" s="10" customFormat="1" ht="24.75" customHeight="1" thickBot="1">
      <c r="B57" s="54"/>
      <c r="C57" s="74" t="s">
        <v>77</v>
      </c>
      <c r="D57" s="75">
        <f>SUM(D6:D55)</f>
        <v>500633</v>
      </c>
    </row>
    <row r="58" spans="2:4" s="10" customFormat="1" ht="19.5" customHeight="1">
      <c r="B58" s="28"/>
      <c r="C58" s="8"/>
      <c r="D58" s="8"/>
    </row>
    <row r="59" spans="2:4" s="10" customFormat="1" ht="19.5" customHeight="1">
      <c r="B59" s="28"/>
      <c r="C59" s="8"/>
      <c r="D59" s="8"/>
    </row>
    <row r="60" spans="2:4" s="10" customFormat="1" ht="21.75" customHeight="1">
      <c r="B60" s="28"/>
      <c r="C60" s="8"/>
      <c r="D60" s="8"/>
    </row>
    <row r="61" spans="2:4" s="10" customFormat="1" ht="25.5" customHeight="1">
      <c r="B61" s="28"/>
      <c r="C61" s="8"/>
      <c r="D61" s="8"/>
    </row>
    <row r="62" spans="2:5" s="10" customFormat="1" ht="24" customHeight="1">
      <c r="B62" s="28"/>
      <c r="C62" s="8"/>
      <c r="D62" s="8"/>
      <c r="E62" s="8"/>
    </row>
    <row r="63" spans="2:5" s="10" customFormat="1" ht="24" customHeight="1">
      <c r="B63" s="28"/>
      <c r="C63" s="8"/>
      <c r="D63" s="8"/>
      <c r="E63" s="6"/>
    </row>
    <row r="64" spans="2:5" s="10" customFormat="1" ht="22.5" customHeight="1">
      <c r="B64" s="28"/>
      <c r="C64" s="8"/>
      <c r="D64" s="8"/>
      <c r="E64" s="6"/>
    </row>
    <row r="65" spans="2:5" s="10" customFormat="1" ht="15" customHeight="1">
      <c r="B65" s="28"/>
      <c r="C65" s="8"/>
      <c r="D65" s="8"/>
      <c r="E65" s="8"/>
    </row>
    <row r="66" spans="2:5" s="10" customFormat="1" ht="18.75" customHeight="1">
      <c r="B66" s="28"/>
      <c r="C66" s="8"/>
      <c r="D66" s="8"/>
      <c r="E66" s="8"/>
    </row>
    <row r="67" spans="2:5" s="10" customFormat="1" ht="19.5" customHeight="1">
      <c r="B67" s="28"/>
      <c r="C67" s="8"/>
      <c r="D67" s="8"/>
      <c r="E67" s="8"/>
    </row>
    <row r="68" spans="2:5" s="10" customFormat="1" ht="21" customHeight="1">
      <c r="B68" s="28"/>
      <c r="C68" s="8"/>
      <c r="D68" s="8"/>
      <c r="E68" s="8"/>
    </row>
    <row r="69" spans="2:5" s="10" customFormat="1" ht="21.75" customHeight="1">
      <c r="B69" s="28"/>
      <c r="C69" s="8"/>
      <c r="D69" s="8"/>
      <c r="E69" s="8"/>
    </row>
    <row r="70" spans="2:5" s="10" customFormat="1" ht="24" customHeight="1">
      <c r="B70" s="28"/>
      <c r="C70" s="8"/>
      <c r="D70" s="8"/>
      <c r="E70" s="8"/>
    </row>
    <row r="71" spans="2:4" s="6" customFormat="1" ht="18" customHeight="1">
      <c r="B71" s="28"/>
      <c r="C71" s="8"/>
      <c r="D71" s="8"/>
    </row>
    <row r="72" spans="2:4" s="10" customFormat="1" ht="18" customHeight="1">
      <c r="B72" s="28"/>
      <c r="C72" s="8"/>
      <c r="D72" s="8"/>
    </row>
    <row r="73" spans="2:4" s="10" customFormat="1" ht="18" customHeight="1">
      <c r="B73" s="28"/>
      <c r="C73" s="8"/>
      <c r="D73" s="8"/>
    </row>
    <row r="74" spans="2:4" s="10" customFormat="1" ht="39.75" customHeight="1">
      <c r="B74" s="28"/>
      <c r="C74" s="8"/>
      <c r="D74" s="8"/>
    </row>
    <row r="75" spans="2:4" s="10" customFormat="1" ht="24" customHeight="1">
      <c r="B75" s="28"/>
      <c r="C75" s="8"/>
      <c r="D75" s="8"/>
    </row>
    <row r="76" spans="2:4" s="6" customFormat="1" ht="19.5" customHeight="1">
      <c r="B76" s="28"/>
      <c r="C76" s="8"/>
      <c r="D76" s="8"/>
    </row>
    <row r="77" spans="2:4" s="6" customFormat="1" ht="19.5" customHeight="1">
      <c r="B77" s="28"/>
      <c r="C77" s="8"/>
      <c r="D77" s="8"/>
    </row>
    <row r="78" spans="2:4" s="6" customFormat="1" ht="19.5" customHeight="1">
      <c r="B78" s="28"/>
      <c r="C78" s="8"/>
      <c r="D78" s="8"/>
    </row>
    <row r="79" spans="2:4" s="6" customFormat="1" ht="16.5" customHeight="1">
      <c r="B79" s="28"/>
      <c r="C79" s="8"/>
      <c r="D79" s="8"/>
    </row>
    <row r="80" spans="2:4" s="10" customFormat="1" ht="23.25">
      <c r="B80" s="28"/>
      <c r="C80" s="8"/>
      <c r="D80" s="8"/>
    </row>
    <row r="81" spans="2:4" s="10" customFormat="1" ht="41.25" customHeight="1">
      <c r="B81" s="28"/>
      <c r="C81" s="8"/>
      <c r="D81" s="8"/>
    </row>
    <row r="82" spans="2:4" s="10" customFormat="1" ht="23.25">
      <c r="B82" s="28"/>
      <c r="C82" s="8"/>
      <c r="D82" s="8"/>
    </row>
    <row r="83" spans="2:4" s="10" customFormat="1" ht="39.75" customHeight="1">
      <c r="B83" s="28"/>
      <c r="C83" s="8"/>
      <c r="D83" s="8"/>
    </row>
    <row r="84" spans="2:4" s="10" customFormat="1" ht="21.75" customHeight="1">
      <c r="B84" s="28"/>
      <c r="C84" s="8"/>
      <c r="D84" s="8"/>
    </row>
    <row r="85" spans="2:4" s="10" customFormat="1" ht="24" customHeight="1">
      <c r="B85" s="28"/>
      <c r="C85" s="8"/>
      <c r="D85" s="8"/>
    </row>
    <row r="86" spans="2:4" s="10" customFormat="1" ht="21.75" customHeight="1">
      <c r="B86" s="28"/>
      <c r="C86" s="8"/>
      <c r="D86" s="8"/>
    </row>
    <row r="87" spans="2:4" s="10" customFormat="1" ht="27" customHeight="1">
      <c r="B87" s="28"/>
      <c r="C87" s="8"/>
      <c r="D87" s="8"/>
    </row>
    <row r="88" spans="2:4" s="10" customFormat="1" ht="18.75" customHeight="1">
      <c r="B88" s="28"/>
      <c r="C88" s="8"/>
      <c r="D88" s="8"/>
    </row>
    <row r="89" spans="2:4" s="10" customFormat="1" ht="18" customHeight="1">
      <c r="B89" s="28"/>
      <c r="C89" s="8"/>
      <c r="D89" s="8"/>
    </row>
    <row r="90" spans="2:4" s="10" customFormat="1" ht="18" customHeight="1">
      <c r="B90" s="28"/>
      <c r="C90" s="8"/>
      <c r="D90" s="8"/>
    </row>
    <row r="91" spans="2:4" s="10" customFormat="1" ht="18" customHeight="1">
      <c r="B91" s="28"/>
      <c r="C91" s="8"/>
      <c r="D91" s="8"/>
    </row>
    <row r="92" spans="2:4" s="10" customFormat="1" ht="18" customHeight="1">
      <c r="B92" s="28"/>
      <c r="C92" s="8"/>
      <c r="D92" s="8"/>
    </row>
    <row r="93" spans="2:4" s="10" customFormat="1" ht="18" customHeight="1">
      <c r="B93" s="28"/>
      <c r="C93" s="8"/>
      <c r="D93" s="8"/>
    </row>
    <row r="94" spans="2:4" s="10" customFormat="1" ht="26.25" customHeight="1">
      <c r="B94" s="28"/>
      <c r="C94" s="8"/>
      <c r="D94" s="8"/>
    </row>
    <row r="96" spans="2:4" s="6" customFormat="1" ht="24.75" customHeight="1">
      <c r="B96" s="28"/>
      <c r="C96" s="8"/>
      <c r="D96" s="8"/>
    </row>
    <row r="97" spans="2:4" s="6" customFormat="1" ht="24.75" customHeight="1">
      <c r="B97" s="28"/>
      <c r="C97" s="8"/>
      <c r="D97" s="8"/>
    </row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3.25" customHeight="1"/>
    <row r="108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13.5" customHeight="1"/>
    <row r="124" ht="13.5" customHeight="1"/>
    <row r="125" ht="4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</sheetData>
  <sheetProtection/>
  <mergeCells count="3">
    <mergeCell ref="B1:D1"/>
    <mergeCell ref="B2:D2"/>
    <mergeCell ref="C4:C5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81"/>
  <sheetViews>
    <sheetView showGridLines="0" rightToLeft="1" zoomScalePageLayoutView="0" workbookViewId="0" topLeftCell="A1">
      <selection activeCell="C7" sqref="C7"/>
    </sheetView>
  </sheetViews>
  <sheetFormatPr defaultColWidth="9.140625" defaultRowHeight="12.75"/>
  <cols>
    <col min="1" max="1" width="2.28125" style="0" customWidth="1"/>
    <col min="2" max="2" width="13.7109375" style="0" customWidth="1"/>
    <col min="3" max="3" width="70.7109375" style="0" customWidth="1"/>
    <col min="4" max="4" width="24.7109375" style="0" customWidth="1"/>
    <col min="5" max="8" width="9.7109375" style="0" customWidth="1"/>
    <col min="9" max="11" width="9.140625" style="0" customWidth="1"/>
  </cols>
  <sheetData>
    <row r="1" spans="2:4" ht="23.25">
      <c r="B1" s="103" t="s">
        <v>157</v>
      </c>
      <c r="C1" s="103"/>
      <c r="D1" s="103"/>
    </row>
    <row r="2" spans="2:4" ht="20.25">
      <c r="B2" s="115" t="s">
        <v>151</v>
      </c>
      <c r="C2" s="115"/>
      <c r="D2" s="115"/>
    </row>
    <row r="3" spans="2:4" ht="20.25">
      <c r="B3" s="115" t="s">
        <v>156</v>
      </c>
      <c r="C3" s="115"/>
      <c r="D3" s="115"/>
    </row>
    <row r="4" spans="2:14" ht="21" thickBot="1">
      <c r="B4" s="17"/>
      <c r="C4" s="20"/>
      <c r="D4" s="49" t="s">
        <v>30</v>
      </c>
      <c r="K4" s="99"/>
      <c r="L4" s="99"/>
      <c r="M4" s="99"/>
      <c r="N4" s="99"/>
    </row>
    <row r="5" spans="2:14" ht="25.5" customHeight="1">
      <c r="B5" s="129" t="s">
        <v>152</v>
      </c>
      <c r="C5" s="109" t="s">
        <v>103</v>
      </c>
      <c r="D5" s="133" t="s">
        <v>155</v>
      </c>
      <c r="K5" s="99"/>
      <c r="L5" s="99"/>
      <c r="M5" s="99"/>
      <c r="N5" s="99"/>
    </row>
    <row r="6" spans="2:14" ht="25.5" customHeight="1" thickBot="1">
      <c r="B6" s="130" t="s">
        <v>153</v>
      </c>
      <c r="C6" s="131"/>
      <c r="D6" s="132" t="s">
        <v>154</v>
      </c>
      <c r="K6" s="99"/>
      <c r="L6" s="6"/>
      <c r="M6" s="6"/>
      <c r="N6" s="6"/>
    </row>
    <row r="7" spans="2:14" ht="25.5" customHeight="1">
      <c r="B7" s="55">
        <v>20100</v>
      </c>
      <c r="C7" s="145" t="s">
        <v>158</v>
      </c>
      <c r="D7" s="138"/>
      <c r="K7" s="99"/>
      <c r="L7" s="6"/>
      <c r="M7" s="6"/>
      <c r="N7" s="6"/>
    </row>
    <row r="8" spans="2:14" ht="25.5" customHeight="1">
      <c r="B8" s="57">
        <v>20101</v>
      </c>
      <c r="C8" s="53" t="s">
        <v>159</v>
      </c>
      <c r="D8" s="137">
        <v>166142</v>
      </c>
      <c r="K8" s="99"/>
      <c r="L8" s="6"/>
      <c r="M8" s="6"/>
      <c r="N8" s="6"/>
    </row>
    <row r="9" spans="2:14" ht="25.5" customHeight="1">
      <c r="B9" s="57">
        <v>20102</v>
      </c>
      <c r="C9" s="51" t="s">
        <v>160</v>
      </c>
      <c r="D9" s="59">
        <v>60410</v>
      </c>
      <c r="K9" s="99"/>
      <c r="L9" s="6"/>
      <c r="M9" s="6"/>
      <c r="N9" s="6"/>
    </row>
    <row r="10" spans="2:14" ht="25.5" customHeight="1">
      <c r="B10" s="57">
        <v>20103</v>
      </c>
      <c r="C10" s="6" t="s">
        <v>161</v>
      </c>
      <c r="D10" s="60">
        <v>4433</v>
      </c>
      <c r="K10" s="99"/>
      <c r="L10" s="6"/>
      <c r="M10" s="6"/>
      <c r="N10" s="6"/>
    </row>
    <row r="11" spans="2:4" ht="24.75" customHeight="1">
      <c r="B11" s="57">
        <v>20104</v>
      </c>
      <c r="C11" s="51" t="s">
        <v>162</v>
      </c>
      <c r="D11" s="60">
        <v>639</v>
      </c>
    </row>
    <row r="12" spans="2:4" ht="23.25">
      <c r="B12" s="57">
        <v>20105</v>
      </c>
      <c r="C12" s="51" t="s">
        <v>163</v>
      </c>
      <c r="D12" s="60">
        <v>2787</v>
      </c>
    </row>
    <row r="13" spans="2:4" ht="23.25">
      <c r="B13" s="57">
        <v>20106</v>
      </c>
      <c r="C13" s="58" t="s">
        <v>164</v>
      </c>
      <c r="D13" s="60">
        <v>12371</v>
      </c>
    </row>
    <row r="14" spans="2:4" ht="23.25">
      <c r="B14" s="57">
        <v>20107</v>
      </c>
      <c r="C14" s="61" t="s">
        <v>166</v>
      </c>
      <c r="D14" s="60">
        <v>11466</v>
      </c>
    </row>
    <row r="15" spans="2:4" ht="23.25">
      <c r="B15" s="57">
        <v>20108</v>
      </c>
      <c r="C15" s="58" t="s">
        <v>165</v>
      </c>
      <c r="D15" s="60">
        <v>715</v>
      </c>
    </row>
    <row r="16" spans="2:4" ht="24" thickBot="1">
      <c r="B16" s="52">
        <v>20109</v>
      </c>
      <c r="C16" s="134" t="s">
        <v>167</v>
      </c>
      <c r="D16" s="60">
        <v>2645</v>
      </c>
    </row>
    <row r="17" spans="2:4" ht="24.75" thickBot="1">
      <c r="B17" s="143"/>
      <c r="C17" s="142" t="s">
        <v>168</v>
      </c>
      <c r="D17" s="144">
        <f>SUM(D8:D16)</f>
        <v>261608</v>
      </c>
    </row>
    <row r="18" spans="2:4" ht="23.25">
      <c r="B18" s="135">
        <v>20200</v>
      </c>
      <c r="C18" s="146" t="s">
        <v>169</v>
      </c>
      <c r="D18" s="92"/>
    </row>
    <row r="19" spans="2:4" ht="24" thickBot="1">
      <c r="B19" s="57">
        <v>20201</v>
      </c>
      <c r="C19" s="51" t="s">
        <v>170</v>
      </c>
      <c r="D19" s="60">
        <v>26385</v>
      </c>
    </row>
    <row r="20" spans="2:4" ht="24.75" thickBot="1">
      <c r="B20" s="143"/>
      <c r="C20" s="142" t="s">
        <v>168</v>
      </c>
      <c r="D20" s="144">
        <f>SUM(D19)</f>
        <v>26385</v>
      </c>
    </row>
    <row r="21" spans="2:4" ht="23.25">
      <c r="B21" s="57">
        <v>20300</v>
      </c>
      <c r="C21" s="145" t="s">
        <v>171</v>
      </c>
      <c r="D21" s="60"/>
    </row>
    <row r="22" spans="2:4" ht="23.25">
      <c r="B22" s="57">
        <v>20301</v>
      </c>
      <c r="C22" s="58" t="s">
        <v>176</v>
      </c>
      <c r="D22" s="60">
        <v>7549</v>
      </c>
    </row>
    <row r="23" spans="2:4" ht="23.25">
      <c r="B23" s="57">
        <v>20302</v>
      </c>
      <c r="C23" s="58" t="s">
        <v>172</v>
      </c>
      <c r="D23" s="60">
        <v>1986</v>
      </c>
    </row>
    <row r="24" spans="2:4" ht="23.25">
      <c r="B24" s="57">
        <v>20303</v>
      </c>
      <c r="C24" s="58" t="s">
        <v>173</v>
      </c>
      <c r="D24" s="60">
        <v>7645</v>
      </c>
    </row>
    <row r="25" spans="2:4" ht="23.25">
      <c r="B25" s="57">
        <v>20304</v>
      </c>
      <c r="C25" s="58" t="s">
        <v>219</v>
      </c>
      <c r="D25" s="60">
        <v>5970</v>
      </c>
    </row>
    <row r="26" spans="2:4" ht="23.25">
      <c r="B26" s="57">
        <v>20305</v>
      </c>
      <c r="C26" s="58" t="s">
        <v>220</v>
      </c>
      <c r="D26" s="60">
        <v>3954</v>
      </c>
    </row>
    <row r="27" spans="2:4" ht="23.25">
      <c r="B27" s="57">
        <v>20306</v>
      </c>
      <c r="C27" s="58" t="s">
        <v>177</v>
      </c>
      <c r="D27" s="60">
        <v>758</v>
      </c>
    </row>
    <row r="28" spans="2:4" ht="23.25">
      <c r="B28" s="57">
        <v>20307</v>
      </c>
      <c r="C28" s="58" t="s">
        <v>174</v>
      </c>
      <c r="D28" s="60">
        <v>2010</v>
      </c>
    </row>
    <row r="29" spans="2:4" ht="23.25">
      <c r="B29" s="57">
        <v>20308</v>
      </c>
      <c r="C29" s="58" t="s">
        <v>175</v>
      </c>
      <c r="D29" s="60">
        <v>75604</v>
      </c>
    </row>
    <row r="30" spans="2:4" ht="24" thickBot="1">
      <c r="B30" s="57">
        <v>20309</v>
      </c>
      <c r="C30" s="58" t="s">
        <v>178</v>
      </c>
      <c r="D30" s="60">
        <v>3496</v>
      </c>
    </row>
    <row r="31" spans="2:4" ht="24.75" thickBot="1">
      <c r="B31" s="143"/>
      <c r="C31" s="142" t="s">
        <v>168</v>
      </c>
      <c r="D31" s="144">
        <f>SUM(D22:D30)</f>
        <v>108972</v>
      </c>
    </row>
    <row r="32" spans="2:4" ht="23.25">
      <c r="B32" s="57">
        <v>20400</v>
      </c>
      <c r="C32" s="145" t="s">
        <v>179</v>
      </c>
      <c r="D32" s="60"/>
    </row>
    <row r="33" spans="2:4" ht="23.25">
      <c r="B33" s="57">
        <v>20401</v>
      </c>
      <c r="C33" s="58" t="s">
        <v>217</v>
      </c>
      <c r="D33" s="60">
        <v>5064</v>
      </c>
    </row>
    <row r="34" spans="2:4" ht="23.25">
      <c r="B34" s="57">
        <v>20402</v>
      </c>
      <c r="C34" s="51" t="s">
        <v>218</v>
      </c>
      <c r="D34" s="60">
        <v>723</v>
      </c>
    </row>
    <row r="35" spans="2:4" ht="23.25">
      <c r="B35" s="57">
        <v>20403</v>
      </c>
      <c r="C35" s="58" t="s">
        <v>180</v>
      </c>
      <c r="D35" s="60">
        <v>3202</v>
      </c>
    </row>
    <row r="36" spans="2:4" ht="24" thickBot="1">
      <c r="B36" s="57">
        <v>20404</v>
      </c>
      <c r="C36" s="53" t="s">
        <v>181</v>
      </c>
      <c r="D36" s="91">
        <v>1358</v>
      </c>
    </row>
    <row r="37" spans="2:4" ht="24.75" thickBot="1">
      <c r="B37" s="143"/>
      <c r="C37" s="142" t="s">
        <v>168</v>
      </c>
      <c r="D37" s="144">
        <f>SUM(D33:D36)</f>
        <v>10347</v>
      </c>
    </row>
    <row r="38" spans="2:4" ht="23.25">
      <c r="B38" s="57">
        <v>20500</v>
      </c>
      <c r="C38" s="147" t="s">
        <v>182</v>
      </c>
      <c r="D38" s="92"/>
    </row>
    <row r="39" spans="2:4" ht="23.25">
      <c r="B39" s="57">
        <v>20501</v>
      </c>
      <c r="C39" s="58" t="s">
        <v>183</v>
      </c>
      <c r="D39" s="60">
        <v>4256</v>
      </c>
    </row>
    <row r="40" spans="2:4" ht="23.25">
      <c r="B40" s="57">
        <v>20502</v>
      </c>
      <c r="C40" s="51" t="s">
        <v>184</v>
      </c>
      <c r="D40" s="60">
        <v>1908</v>
      </c>
    </row>
    <row r="41" spans="2:4" ht="23.25">
      <c r="B41" s="57">
        <v>20503</v>
      </c>
      <c r="C41" s="51" t="s">
        <v>185</v>
      </c>
      <c r="D41" s="60">
        <v>2288</v>
      </c>
    </row>
    <row r="42" spans="2:4" ht="23.25">
      <c r="B42" s="57">
        <v>20504</v>
      </c>
      <c r="C42" s="58" t="s">
        <v>186</v>
      </c>
      <c r="D42" s="60">
        <v>1639</v>
      </c>
    </row>
    <row r="43" spans="2:4" ht="23.25">
      <c r="B43" s="57">
        <v>20505</v>
      </c>
      <c r="C43" s="58" t="s">
        <v>187</v>
      </c>
      <c r="D43" s="60">
        <v>15051</v>
      </c>
    </row>
    <row r="44" spans="2:4" ht="24" thickBot="1">
      <c r="B44" s="57">
        <v>20506</v>
      </c>
      <c r="C44" s="58" t="s">
        <v>216</v>
      </c>
      <c r="D44" s="60">
        <v>8282</v>
      </c>
    </row>
    <row r="45" spans="2:4" ht="24.75" thickBot="1">
      <c r="B45" s="143"/>
      <c r="C45" s="142" t="s">
        <v>168</v>
      </c>
      <c r="D45" s="144">
        <f>SUM(D39:D44)</f>
        <v>33424</v>
      </c>
    </row>
    <row r="46" spans="2:4" ht="23.25">
      <c r="B46" s="57">
        <v>20600</v>
      </c>
      <c r="C46" s="145" t="s">
        <v>188</v>
      </c>
      <c r="D46" s="60"/>
    </row>
    <row r="47" spans="2:4" ht="23.25">
      <c r="B47" s="57">
        <v>20601</v>
      </c>
      <c r="C47" s="51" t="s">
        <v>194</v>
      </c>
      <c r="D47" s="60">
        <v>218</v>
      </c>
    </row>
    <row r="48" spans="2:4" ht="23.25">
      <c r="B48" s="57">
        <v>20602</v>
      </c>
      <c r="C48" s="58" t="s">
        <v>189</v>
      </c>
      <c r="D48" s="60">
        <v>10642</v>
      </c>
    </row>
    <row r="49" spans="2:4" ht="23.25">
      <c r="B49" s="57">
        <v>20603</v>
      </c>
      <c r="C49" s="58" t="s">
        <v>193</v>
      </c>
      <c r="D49" s="60">
        <v>2219</v>
      </c>
    </row>
    <row r="50" spans="2:4" ht="23.25">
      <c r="B50" s="57">
        <v>20604</v>
      </c>
      <c r="C50" s="58" t="s">
        <v>190</v>
      </c>
      <c r="D50" s="60">
        <v>3631</v>
      </c>
    </row>
    <row r="51" spans="2:4" ht="23.25">
      <c r="B51" s="52">
        <v>20605</v>
      </c>
      <c r="C51" s="53" t="s">
        <v>191</v>
      </c>
      <c r="D51" s="60">
        <v>695</v>
      </c>
    </row>
    <row r="52" spans="2:4" ht="24" thickBot="1">
      <c r="B52" s="52">
        <v>20606</v>
      </c>
      <c r="C52" s="58" t="s">
        <v>192</v>
      </c>
      <c r="D52" s="60">
        <v>8272</v>
      </c>
    </row>
    <row r="53" spans="2:4" ht="24.75" thickBot="1">
      <c r="B53" s="143"/>
      <c r="C53" s="142" t="s">
        <v>168</v>
      </c>
      <c r="D53" s="144">
        <f>SUM(D47:D52)</f>
        <v>25677</v>
      </c>
    </row>
    <row r="54" spans="2:4" ht="23.25">
      <c r="B54" s="52">
        <v>20800</v>
      </c>
      <c r="C54" s="145" t="s">
        <v>195</v>
      </c>
      <c r="D54" s="76"/>
    </row>
    <row r="55" spans="2:4" ht="24" thickBot="1">
      <c r="B55" s="52">
        <v>20802</v>
      </c>
      <c r="C55" s="93" t="s">
        <v>196</v>
      </c>
      <c r="D55" s="60">
        <v>5731</v>
      </c>
    </row>
    <row r="56" spans="2:4" ht="24.75" thickBot="1">
      <c r="B56" s="143"/>
      <c r="C56" s="142" t="s">
        <v>168</v>
      </c>
      <c r="D56" s="144">
        <f>SUM(D55)</f>
        <v>5731</v>
      </c>
    </row>
    <row r="57" spans="2:4" ht="23.25">
      <c r="B57" s="139">
        <v>20900</v>
      </c>
      <c r="C57" s="148" t="s">
        <v>197</v>
      </c>
      <c r="D57" s="98"/>
    </row>
    <row r="58" spans="2:4" ht="23.25">
      <c r="B58" s="52">
        <v>20901</v>
      </c>
      <c r="C58" s="53" t="s">
        <v>200</v>
      </c>
      <c r="D58" s="60">
        <v>3028</v>
      </c>
    </row>
    <row r="59" spans="2:4" ht="23.25">
      <c r="B59" s="52">
        <v>20902</v>
      </c>
      <c r="C59" s="53" t="s">
        <v>198</v>
      </c>
      <c r="D59" s="60">
        <v>5479</v>
      </c>
    </row>
    <row r="60" spans="2:4" ht="24" thickBot="1">
      <c r="B60" s="52">
        <v>20903</v>
      </c>
      <c r="C60" s="53" t="s">
        <v>199</v>
      </c>
      <c r="D60" s="60">
        <v>614</v>
      </c>
    </row>
    <row r="61" spans="2:4" ht="24.75" thickBot="1">
      <c r="B61" s="143"/>
      <c r="C61" s="142" t="s">
        <v>168</v>
      </c>
      <c r="D61" s="144">
        <f>SUM(D58:D60)</f>
        <v>9121</v>
      </c>
    </row>
    <row r="62" spans="2:4" ht="23.25">
      <c r="B62" s="52">
        <v>21000</v>
      </c>
      <c r="C62" s="149" t="s">
        <v>201</v>
      </c>
      <c r="D62" s="60"/>
    </row>
    <row r="63" spans="2:4" ht="24" thickBot="1">
      <c r="B63" s="52">
        <v>21001</v>
      </c>
      <c r="C63" s="53" t="s">
        <v>202</v>
      </c>
      <c r="D63" s="60">
        <v>6920</v>
      </c>
    </row>
    <row r="64" spans="2:4" ht="24.75" thickBot="1">
      <c r="B64" s="136"/>
      <c r="C64" s="142" t="s">
        <v>168</v>
      </c>
      <c r="D64" s="144">
        <f>SUM(D63)</f>
        <v>6920</v>
      </c>
    </row>
    <row r="65" spans="2:4" ht="24.75" thickBot="1">
      <c r="B65" s="136">
        <v>20000</v>
      </c>
      <c r="C65" s="142" t="s">
        <v>203</v>
      </c>
      <c r="D65" s="144">
        <f>SUM(D64,D61,D56,D53,D45,D37,D31,D17,D20)</f>
        <v>488185</v>
      </c>
    </row>
    <row r="66" spans="2:4" ht="23.25">
      <c r="B66" s="52">
        <v>30100</v>
      </c>
      <c r="C66" s="149" t="s">
        <v>204</v>
      </c>
      <c r="D66" s="60"/>
    </row>
    <row r="67" spans="2:4" ht="23.25">
      <c r="B67" s="52">
        <v>30101</v>
      </c>
      <c r="C67" s="53" t="s">
        <v>205</v>
      </c>
      <c r="D67" s="60">
        <v>2393</v>
      </c>
    </row>
    <row r="68" spans="2:4" ht="24" thickBot="1">
      <c r="B68" s="52">
        <v>30102</v>
      </c>
      <c r="C68" s="53" t="s">
        <v>206</v>
      </c>
      <c r="D68" s="60">
        <v>3196</v>
      </c>
    </row>
    <row r="69" spans="2:4" ht="24.75" thickBot="1">
      <c r="B69" s="143"/>
      <c r="C69" s="142" t="s">
        <v>168</v>
      </c>
      <c r="D69" s="144">
        <f>SUM(D67:D68)</f>
        <v>5589</v>
      </c>
    </row>
    <row r="70" spans="2:4" ht="23.25">
      <c r="B70" s="52">
        <v>30200</v>
      </c>
      <c r="C70" s="149" t="s">
        <v>207</v>
      </c>
      <c r="D70" s="60"/>
    </row>
    <row r="71" spans="2:4" ht="24" thickBot="1">
      <c r="B71" s="52">
        <v>30201</v>
      </c>
      <c r="C71" s="53" t="s">
        <v>208</v>
      </c>
      <c r="D71" s="60">
        <v>3718</v>
      </c>
    </row>
    <row r="72" spans="2:4" ht="24.75" thickBot="1">
      <c r="B72" s="143"/>
      <c r="C72" s="142" t="s">
        <v>168</v>
      </c>
      <c r="D72" s="144">
        <f>SUM(D71)</f>
        <v>3718</v>
      </c>
    </row>
    <row r="73" spans="2:4" ht="23.25">
      <c r="B73" s="52">
        <v>30300</v>
      </c>
      <c r="C73" s="149" t="s">
        <v>209</v>
      </c>
      <c r="D73" s="60"/>
    </row>
    <row r="74" spans="2:4" ht="24" thickBot="1">
      <c r="B74" s="52">
        <v>30301</v>
      </c>
      <c r="C74" s="53" t="s">
        <v>210</v>
      </c>
      <c r="D74" s="60">
        <v>2275</v>
      </c>
    </row>
    <row r="75" spans="2:4" ht="24.75" thickBot="1">
      <c r="B75" s="143"/>
      <c r="C75" s="142" t="s">
        <v>168</v>
      </c>
      <c r="D75" s="144">
        <f>SUM(D74)</f>
        <v>2275</v>
      </c>
    </row>
    <row r="76" spans="2:4" ht="23.25">
      <c r="B76" s="52">
        <v>30400</v>
      </c>
      <c r="C76" s="149" t="s">
        <v>211</v>
      </c>
      <c r="D76" s="60"/>
    </row>
    <row r="77" spans="2:4" ht="23.25">
      <c r="B77" s="52">
        <v>30401</v>
      </c>
      <c r="C77" s="53" t="s">
        <v>212</v>
      </c>
      <c r="D77" s="60">
        <v>856</v>
      </c>
    </row>
    <row r="78" spans="2:4" ht="24" thickBot="1">
      <c r="B78" s="96">
        <v>30402</v>
      </c>
      <c r="C78" s="62" t="s">
        <v>213</v>
      </c>
      <c r="D78" s="97">
        <v>10</v>
      </c>
    </row>
    <row r="79" spans="2:4" ht="24.75" thickBot="1">
      <c r="B79" s="141"/>
      <c r="C79" s="142" t="s">
        <v>168</v>
      </c>
      <c r="D79" s="140">
        <f>SUM(D77:D78)</f>
        <v>866</v>
      </c>
    </row>
    <row r="80" spans="2:4" ht="24.75" thickBot="1">
      <c r="B80" s="141">
        <v>30000</v>
      </c>
      <c r="C80" s="142" t="s">
        <v>214</v>
      </c>
      <c r="D80" s="140">
        <f>SUM(D79,D75,D72,D69)</f>
        <v>12448</v>
      </c>
    </row>
    <row r="81" spans="2:4" ht="24.75" thickBot="1">
      <c r="B81" s="141"/>
      <c r="C81" s="142" t="s">
        <v>215</v>
      </c>
      <c r="D81" s="140">
        <f>SUM(D80,D65)</f>
        <v>500633</v>
      </c>
    </row>
  </sheetData>
  <sheetProtection/>
  <mergeCells count="4">
    <mergeCell ref="B1:D1"/>
    <mergeCell ref="B2:D2"/>
    <mergeCell ref="C5:C6"/>
    <mergeCell ref="B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70"/>
  <sheetViews>
    <sheetView showGridLines="0" rightToLeft="1" zoomScalePageLayoutView="0" workbookViewId="0" topLeftCell="A1">
      <selection activeCell="D4" sqref="D4:E4"/>
    </sheetView>
  </sheetViews>
  <sheetFormatPr defaultColWidth="9.140625" defaultRowHeight="12.75"/>
  <cols>
    <col min="1" max="1" width="1.7109375" style="13" customWidth="1"/>
    <col min="2" max="2" width="12.28125" style="27" customWidth="1"/>
    <col min="3" max="3" width="53.421875" style="14" customWidth="1"/>
    <col min="4" max="4" width="5.7109375" style="27" customWidth="1"/>
    <col min="5" max="5" width="27.57421875" style="27" customWidth="1"/>
    <col min="6" max="6" width="22.421875" style="16" bestFit="1" customWidth="1"/>
    <col min="7" max="16384" width="9.140625" style="13" customWidth="1"/>
  </cols>
  <sheetData>
    <row r="1" spans="2:6" s="11" customFormat="1" ht="24.75" customHeight="1">
      <c r="B1" s="103" t="s">
        <v>4</v>
      </c>
      <c r="C1" s="103"/>
      <c r="D1" s="103"/>
      <c r="E1" s="103"/>
      <c r="F1" s="18"/>
    </row>
    <row r="2" spans="2:6" s="11" customFormat="1" ht="24.75" customHeight="1">
      <c r="B2" s="115" t="s">
        <v>78</v>
      </c>
      <c r="C2" s="115"/>
      <c r="D2" s="115"/>
      <c r="E2" s="115"/>
      <c r="F2" s="18"/>
    </row>
    <row r="3" spans="2:6" s="12" customFormat="1" ht="24.75" customHeight="1">
      <c r="B3" s="115" t="s">
        <v>247</v>
      </c>
      <c r="C3" s="115"/>
      <c r="D3" s="115"/>
      <c r="E3" s="115"/>
      <c r="F3" s="19"/>
    </row>
    <row r="4" spans="2:6" s="12" customFormat="1" ht="24.75" customHeight="1" thickBot="1">
      <c r="B4" s="17"/>
      <c r="C4" s="20"/>
      <c r="D4" s="118" t="s">
        <v>30</v>
      </c>
      <c r="E4" s="118"/>
      <c r="F4" s="19"/>
    </row>
    <row r="5" spans="2:8" ht="24.75" customHeight="1" thickBot="1">
      <c r="B5" s="63" t="s">
        <v>6</v>
      </c>
      <c r="C5" s="64" t="s">
        <v>100</v>
      </c>
      <c r="D5" s="125" t="s">
        <v>246</v>
      </c>
      <c r="E5" s="126"/>
      <c r="F5" s="15"/>
      <c r="G5" s="15"/>
      <c r="H5" s="15"/>
    </row>
    <row r="6" spans="2:5" s="15" customFormat="1" ht="24.75" customHeight="1">
      <c r="B6" s="55"/>
      <c r="C6" s="168" t="s">
        <v>221</v>
      </c>
      <c r="D6" s="154"/>
      <c r="E6" s="155"/>
    </row>
    <row r="7" spans="2:5" s="15" customFormat="1" ht="24.75" customHeight="1">
      <c r="B7" s="50">
        <v>23004</v>
      </c>
      <c r="C7" s="51" t="s">
        <v>5</v>
      </c>
      <c r="D7" s="156">
        <v>17381</v>
      </c>
      <c r="E7" s="157"/>
    </row>
    <row r="8" spans="2:5" s="15" customFormat="1" ht="24.75" customHeight="1">
      <c r="B8" s="50">
        <v>24004</v>
      </c>
      <c r="C8" s="51" t="s">
        <v>14</v>
      </c>
      <c r="D8" s="156">
        <v>16456</v>
      </c>
      <c r="E8" s="157"/>
    </row>
    <row r="9" spans="2:5" s="15" customFormat="1" ht="24.75" customHeight="1" thickBot="1">
      <c r="B9" s="50">
        <v>46004</v>
      </c>
      <c r="C9" s="51" t="s">
        <v>222</v>
      </c>
      <c r="D9" s="156">
        <v>9201</v>
      </c>
      <c r="E9" s="157"/>
    </row>
    <row r="10" spans="2:5" s="15" customFormat="1" ht="24.75" customHeight="1" thickBot="1">
      <c r="B10" s="63"/>
      <c r="C10" s="150" t="s">
        <v>223</v>
      </c>
      <c r="D10" s="166">
        <f>SUM(D7:E9)</f>
        <v>43038</v>
      </c>
      <c r="E10" s="167"/>
    </row>
    <row r="11" spans="2:5" s="15" customFormat="1" ht="24.75" customHeight="1">
      <c r="B11" s="50"/>
      <c r="C11" s="168" t="s">
        <v>227</v>
      </c>
      <c r="D11" s="156"/>
      <c r="E11" s="157"/>
    </row>
    <row r="12" spans="2:5" s="15" customFormat="1" ht="24.75" customHeight="1">
      <c r="B12" s="50">
        <v>19004</v>
      </c>
      <c r="C12" s="51" t="s">
        <v>17</v>
      </c>
      <c r="D12" s="156">
        <v>5450</v>
      </c>
      <c r="E12" s="157"/>
    </row>
    <row r="13" spans="2:5" s="15" customFormat="1" ht="24.75" customHeight="1">
      <c r="B13" s="50">
        <v>44004</v>
      </c>
      <c r="C13" s="51" t="s">
        <v>20</v>
      </c>
      <c r="D13" s="156">
        <v>47928</v>
      </c>
      <c r="E13" s="157"/>
    </row>
    <row r="14" spans="2:5" s="15" customFormat="1" ht="24.75" customHeight="1">
      <c r="B14" s="50">
        <v>60004</v>
      </c>
      <c r="C14" s="61" t="s">
        <v>224</v>
      </c>
      <c r="D14" s="156">
        <v>743</v>
      </c>
      <c r="E14" s="157"/>
    </row>
    <row r="15" spans="2:5" s="15" customFormat="1" ht="24.75" customHeight="1">
      <c r="B15" s="50">
        <v>63004</v>
      </c>
      <c r="C15" s="51" t="s">
        <v>225</v>
      </c>
      <c r="D15" s="156">
        <v>6544</v>
      </c>
      <c r="E15" s="157"/>
    </row>
    <row r="16" spans="2:5" s="15" customFormat="1" ht="24.75" customHeight="1">
      <c r="B16" s="50">
        <v>43004</v>
      </c>
      <c r="C16" s="51" t="s">
        <v>18</v>
      </c>
      <c r="D16" s="156">
        <v>8744</v>
      </c>
      <c r="E16" s="157"/>
    </row>
    <row r="17" spans="2:5" s="15" customFormat="1" ht="24.75" customHeight="1" thickBot="1">
      <c r="B17" s="50"/>
      <c r="C17" s="151" t="s">
        <v>226</v>
      </c>
      <c r="D17" s="158"/>
      <c r="E17" s="159"/>
    </row>
    <row r="18" spans="2:5" s="15" customFormat="1" ht="24.75" customHeight="1" thickBot="1">
      <c r="B18" s="63"/>
      <c r="C18" s="150" t="s">
        <v>223</v>
      </c>
      <c r="D18" s="166">
        <f>SUM(D12:E17)</f>
        <v>69409</v>
      </c>
      <c r="E18" s="167"/>
    </row>
    <row r="19" spans="2:5" s="15" customFormat="1" ht="24.75" customHeight="1">
      <c r="B19" s="50"/>
      <c r="C19" s="168" t="s">
        <v>228</v>
      </c>
      <c r="D19" s="156"/>
      <c r="E19" s="157"/>
    </row>
    <row r="20" spans="2:5" s="15" customFormat="1" ht="24.75" customHeight="1">
      <c r="B20" s="50">
        <v>15004</v>
      </c>
      <c r="C20" s="51" t="s">
        <v>8</v>
      </c>
      <c r="D20" s="156">
        <v>19411</v>
      </c>
      <c r="E20" s="157"/>
    </row>
    <row r="21" spans="2:5" s="15" customFormat="1" ht="24.75" customHeight="1">
      <c r="B21" s="50">
        <v>16004</v>
      </c>
      <c r="C21" s="58" t="s">
        <v>139</v>
      </c>
      <c r="D21" s="156">
        <v>31632</v>
      </c>
      <c r="E21" s="157"/>
    </row>
    <row r="22" spans="2:5" s="15" customFormat="1" ht="24.75" customHeight="1">
      <c r="B22" s="50">
        <v>57004</v>
      </c>
      <c r="C22" s="58" t="s">
        <v>231</v>
      </c>
      <c r="D22" s="156">
        <v>24016</v>
      </c>
      <c r="E22" s="157"/>
    </row>
    <row r="23" spans="2:5" s="15" customFormat="1" ht="24.75" customHeight="1">
      <c r="B23" s="50">
        <v>21004</v>
      </c>
      <c r="C23" s="58" t="s">
        <v>70</v>
      </c>
      <c r="D23" s="156">
        <v>3053</v>
      </c>
      <c r="E23" s="157"/>
    </row>
    <row r="24" spans="2:5" s="15" customFormat="1" ht="24.75" customHeight="1">
      <c r="B24" s="50">
        <v>22004</v>
      </c>
      <c r="C24" s="58" t="s">
        <v>230</v>
      </c>
      <c r="D24" s="156">
        <v>5766</v>
      </c>
      <c r="E24" s="157"/>
    </row>
    <row r="25" spans="2:5" s="15" customFormat="1" ht="24.75" customHeight="1">
      <c r="B25" s="50">
        <v>29004</v>
      </c>
      <c r="C25" s="58" t="s">
        <v>229</v>
      </c>
      <c r="D25" s="156">
        <v>3268</v>
      </c>
      <c r="E25" s="157"/>
    </row>
    <row r="26" spans="2:5" s="15" customFormat="1" ht="24.75" customHeight="1" thickBot="1">
      <c r="B26" s="50">
        <v>55004</v>
      </c>
      <c r="C26" s="51" t="s">
        <v>37</v>
      </c>
      <c r="D26" s="156">
        <v>190</v>
      </c>
      <c r="E26" s="157"/>
    </row>
    <row r="27" spans="2:5" s="15" customFormat="1" ht="24.75" customHeight="1" thickBot="1">
      <c r="B27" s="63"/>
      <c r="C27" s="150" t="s">
        <v>223</v>
      </c>
      <c r="D27" s="166">
        <f>SUM(D20:E26)</f>
        <v>87336</v>
      </c>
      <c r="E27" s="167"/>
    </row>
    <row r="28" spans="2:5" s="15" customFormat="1" ht="24.75" customHeight="1">
      <c r="B28" s="50"/>
      <c r="C28" s="168" t="s">
        <v>232</v>
      </c>
      <c r="D28" s="156"/>
      <c r="E28" s="157"/>
    </row>
    <row r="29" spans="2:5" s="15" customFormat="1" ht="24.75" customHeight="1">
      <c r="B29" s="50">
        <v>10004</v>
      </c>
      <c r="C29" s="58" t="s">
        <v>242</v>
      </c>
      <c r="D29" s="156">
        <v>39198</v>
      </c>
      <c r="E29" s="157"/>
    </row>
    <row r="30" spans="2:5" s="15" customFormat="1" ht="24.75" customHeight="1">
      <c r="B30" s="50">
        <v>41004</v>
      </c>
      <c r="C30" s="51" t="s">
        <v>142</v>
      </c>
      <c r="D30" s="156">
        <v>36233</v>
      </c>
      <c r="E30" s="157"/>
    </row>
    <row r="31" spans="2:5" s="15" customFormat="1" ht="24.75" customHeight="1">
      <c r="B31" s="50">
        <v>42004</v>
      </c>
      <c r="C31" s="51" t="s">
        <v>141</v>
      </c>
      <c r="D31" s="156">
        <v>5517</v>
      </c>
      <c r="E31" s="157"/>
    </row>
    <row r="32" spans="2:5" s="15" customFormat="1" ht="24.75" customHeight="1">
      <c r="B32" s="50">
        <v>11004</v>
      </c>
      <c r="C32" s="53" t="s">
        <v>7</v>
      </c>
      <c r="D32" s="156">
        <v>498</v>
      </c>
      <c r="E32" s="157"/>
    </row>
    <row r="33" spans="2:5" s="15" customFormat="1" ht="24.75" customHeight="1">
      <c r="B33" s="50">
        <v>12004</v>
      </c>
      <c r="C33" s="53" t="s">
        <v>233</v>
      </c>
      <c r="D33" s="156">
        <v>200</v>
      </c>
      <c r="E33" s="157"/>
    </row>
    <row r="34" spans="2:5" s="15" customFormat="1" ht="24.75" customHeight="1">
      <c r="B34" s="50">
        <v>13004</v>
      </c>
      <c r="C34" s="51" t="s">
        <v>69</v>
      </c>
      <c r="D34" s="156">
        <v>356</v>
      </c>
      <c r="E34" s="157"/>
    </row>
    <row r="35" spans="2:5" s="15" customFormat="1" ht="24.75" customHeight="1">
      <c r="B35" s="50">
        <v>14004</v>
      </c>
      <c r="C35" s="51" t="s">
        <v>12</v>
      </c>
      <c r="D35" s="156">
        <v>1287</v>
      </c>
      <c r="E35" s="157"/>
    </row>
    <row r="36" spans="2:5" s="15" customFormat="1" ht="24.75" customHeight="1">
      <c r="B36" s="52">
        <v>17004</v>
      </c>
      <c r="C36" s="58" t="s">
        <v>243</v>
      </c>
      <c r="D36" s="156">
        <v>2497</v>
      </c>
      <c r="E36" s="157"/>
    </row>
    <row r="37" spans="2:5" s="15" customFormat="1" ht="24.75" customHeight="1">
      <c r="B37" s="52">
        <v>18004</v>
      </c>
      <c r="C37" s="58" t="s">
        <v>244</v>
      </c>
      <c r="D37" s="160">
        <v>42310</v>
      </c>
      <c r="E37" s="161"/>
    </row>
    <row r="38" spans="2:5" s="15" customFormat="1" ht="24.75" customHeight="1">
      <c r="B38" s="52">
        <v>26004</v>
      </c>
      <c r="C38" s="53" t="s">
        <v>241</v>
      </c>
      <c r="D38" s="156">
        <v>225</v>
      </c>
      <c r="E38" s="157"/>
    </row>
    <row r="39" spans="2:5" s="15" customFormat="1" ht="24.75" customHeight="1">
      <c r="B39" s="52">
        <v>28004</v>
      </c>
      <c r="C39" s="58" t="s">
        <v>239</v>
      </c>
      <c r="D39" s="156">
        <v>4520</v>
      </c>
      <c r="E39" s="157"/>
    </row>
    <row r="40" spans="2:5" s="15" customFormat="1" ht="24.75" customHeight="1">
      <c r="B40" s="52">
        <v>30004</v>
      </c>
      <c r="C40" s="51" t="s">
        <v>238</v>
      </c>
      <c r="D40" s="156">
        <v>15394</v>
      </c>
      <c r="E40" s="157"/>
    </row>
    <row r="41" spans="2:5" s="15" customFormat="1" ht="24.75" customHeight="1">
      <c r="B41" s="52">
        <v>27004</v>
      </c>
      <c r="C41" s="58" t="s">
        <v>237</v>
      </c>
      <c r="D41" s="156">
        <v>33</v>
      </c>
      <c r="E41" s="157"/>
    </row>
    <row r="42" spans="2:5" s="15" customFormat="1" ht="24.75" customHeight="1">
      <c r="B42" s="52">
        <v>31004</v>
      </c>
      <c r="C42" s="58" t="s">
        <v>236</v>
      </c>
      <c r="D42" s="156">
        <v>513</v>
      </c>
      <c r="E42" s="157"/>
    </row>
    <row r="43" spans="2:5" s="15" customFormat="1" ht="24.75" customHeight="1">
      <c r="B43" s="52">
        <v>32004</v>
      </c>
      <c r="C43" s="53" t="s">
        <v>235</v>
      </c>
      <c r="D43" s="156">
        <v>2483</v>
      </c>
      <c r="E43" s="157"/>
    </row>
    <row r="44" spans="2:5" s="15" customFormat="1" ht="24.75" customHeight="1">
      <c r="B44" s="52">
        <v>37004</v>
      </c>
      <c r="C44" s="58" t="s">
        <v>240</v>
      </c>
      <c r="D44" s="156">
        <v>3329</v>
      </c>
      <c r="E44" s="157"/>
    </row>
    <row r="45" spans="2:5" s="15" customFormat="1" ht="24.75" customHeight="1">
      <c r="B45" s="52">
        <v>50004</v>
      </c>
      <c r="C45" s="58" t="s">
        <v>35</v>
      </c>
      <c r="D45" s="156">
        <v>650</v>
      </c>
      <c r="E45" s="157"/>
    </row>
    <row r="46" spans="2:5" s="15" customFormat="1" ht="24.75" customHeight="1">
      <c r="B46" s="52">
        <v>52004</v>
      </c>
      <c r="C46" s="58" t="s">
        <v>148</v>
      </c>
      <c r="D46" s="156">
        <v>1915</v>
      </c>
      <c r="E46" s="157"/>
    </row>
    <row r="47" spans="2:5" s="15" customFormat="1" ht="24.75" customHeight="1">
      <c r="B47" s="52">
        <v>62004</v>
      </c>
      <c r="C47" s="58" t="s">
        <v>147</v>
      </c>
      <c r="D47" s="156">
        <v>3748</v>
      </c>
      <c r="E47" s="157"/>
    </row>
    <row r="48" spans="2:5" s="15" customFormat="1" ht="24.75" customHeight="1" thickBot="1">
      <c r="B48" s="52">
        <v>65004</v>
      </c>
      <c r="C48" s="134" t="s">
        <v>234</v>
      </c>
      <c r="D48" s="156">
        <v>1348</v>
      </c>
      <c r="E48" s="157"/>
    </row>
    <row r="49" spans="2:5" s="15" customFormat="1" ht="24.75" customHeight="1" thickBot="1">
      <c r="B49" s="152"/>
      <c r="C49" s="150" t="s">
        <v>223</v>
      </c>
      <c r="D49" s="162">
        <f>SUM(D29:E48)</f>
        <v>162254</v>
      </c>
      <c r="E49" s="163"/>
    </row>
    <row r="50" spans="2:5" s="15" customFormat="1" ht="24.75" customHeight="1" thickBot="1">
      <c r="B50" s="153"/>
      <c r="C50" s="150" t="s">
        <v>245</v>
      </c>
      <c r="D50" s="164">
        <f>SUM(D49,D27,D18,D10)</f>
        <v>362037</v>
      </c>
      <c r="E50" s="165"/>
    </row>
    <row r="51" s="15" customFormat="1" ht="17.25" customHeight="1"/>
    <row r="52" s="15" customFormat="1" ht="17.25" customHeight="1"/>
    <row r="53" s="15" customFormat="1" ht="17.25" customHeight="1"/>
    <row r="54" s="15" customFormat="1" ht="17.25" customHeight="1"/>
    <row r="55" s="15" customFormat="1" ht="17.25" customHeight="1"/>
    <row r="56" s="15" customFormat="1" ht="17.25" customHeight="1"/>
    <row r="57" s="15" customFormat="1" ht="17.25" customHeight="1"/>
    <row r="58" s="15" customFormat="1" ht="17.25" customHeight="1"/>
    <row r="59" s="15" customFormat="1" ht="17.25" customHeight="1"/>
    <row r="60" s="15" customFormat="1" ht="17.25" customHeight="1"/>
    <row r="61" s="15" customFormat="1" ht="17.25" customHeight="1"/>
    <row r="62" s="15" customFormat="1" ht="17.25" customHeight="1"/>
    <row r="63" s="15" customFormat="1" ht="17.25" customHeight="1"/>
    <row r="64" s="15" customFormat="1" ht="17.25" customHeight="1"/>
    <row r="65" s="15" customFormat="1" ht="17.25" customHeight="1"/>
    <row r="66" s="15" customFormat="1" ht="22.5" customHeight="1"/>
    <row r="67" s="15" customFormat="1" ht="20.25" customHeight="1"/>
    <row r="68" s="15" customFormat="1" ht="22.5" customHeight="1"/>
    <row r="69" spans="2:8" ht="15.75" customHeight="1">
      <c r="B69" s="15"/>
      <c r="C69" s="15"/>
      <c r="D69" s="15"/>
      <c r="E69" s="15"/>
      <c r="F69" s="15"/>
      <c r="G69" s="15"/>
      <c r="H69" s="15"/>
    </row>
    <row r="70" ht="12.75">
      <c r="C70" s="15"/>
    </row>
  </sheetData>
  <sheetProtection/>
  <mergeCells count="49">
    <mergeCell ref="D50:E50"/>
    <mergeCell ref="D29:E29"/>
    <mergeCell ref="D30:E30"/>
    <mergeCell ref="D48:E48"/>
    <mergeCell ref="D40:E40"/>
    <mergeCell ref="D42:E42"/>
    <mergeCell ref="D43:E43"/>
    <mergeCell ref="D44:E44"/>
    <mergeCell ref="D45:E45"/>
    <mergeCell ref="D46:E46"/>
    <mergeCell ref="D32:E32"/>
    <mergeCell ref="D24:E24"/>
    <mergeCell ref="D47:E47"/>
    <mergeCell ref="D25:E25"/>
    <mergeCell ref="D26:E26"/>
    <mergeCell ref="D38:E38"/>
    <mergeCell ref="D39:E39"/>
    <mergeCell ref="D41:E41"/>
    <mergeCell ref="D27:E27"/>
    <mergeCell ref="D28:E28"/>
    <mergeCell ref="B3:E3"/>
    <mergeCell ref="D9:E9"/>
    <mergeCell ref="D20:E20"/>
    <mergeCell ref="D49:E49"/>
    <mergeCell ref="D22:E22"/>
    <mergeCell ref="D33:E33"/>
    <mergeCell ref="D34:E34"/>
    <mergeCell ref="D35:E35"/>
    <mergeCell ref="D37:E37"/>
    <mergeCell ref="D15:E15"/>
    <mergeCell ref="D16:E16"/>
    <mergeCell ref="D11:E11"/>
    <mergeCell ref="B1:E1"/>
    <mergeCell ref="B2:E2"/>
    <mergeCell ref="D4:E4"/>
    <mergeCell ref="D5:E5"/>
    <mergeCell ref="D6:E6"/>
    <mergeCell ref="D7:E7"/>
    <mergeCell ref="D8:E8"/>
    <mergeCell ref="D31:E31"/>
    <mergeCell ref="D36:E36"/>
    <mergeCell ref="D10:E10"/>
    <mergeCell ref="D18:E18"/>
    <mergeCell ref="D19:E19"/>
    <mergeCell ref="D21:E21"/>
    <mergeCell ref="D23:E23"/>
    <mergeCell ref="D12:E12"/>
    <mergeCell ref="D13:E13"/>
    <mergeCell ref="D14:E14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2012-07-07T08:06:01Z</dcterms:modified>
  <cp:category/>
  <cp:version/>
  <cp:contentType/>
  <cp:contentStatus/>
</cp:coreProperties>
</file>